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os.couto\Documents\CAUSP\Transparencia\Nova pasta\"/>
    </mc:Choice>
  </mc:AlternateContent>
  <bookViews>
    <workbookView xWindow="0" yWindow="0" windowWidth="28800" windowHeight="12435"/>
  </bookViews>
  <sheets>
    <sheet name="META FÍSICA e FINANCEIRA" sheetId="1" r:id="rId1"/>
  </sheets>
  <externalReferences>
    <externalReference r:id="rId2"/>
  </externalReferences>
  <definedNames>
    <definedName name="_xlnm._FilterDatabase" localSheetId="0" hidden="1">'META FÍSICA e FINANCEIRA'!#REF!</definedName>
    <definedName name="A">#REF!</definedName>
    <definedName name="aa">#REF!</definedName>
    <definedName name="Anexo">#REF!</definedName>
    <definedName name="Anexo_1.4.4">#REF!</definedName>
    <definedName name="ar">#REF!</definedName>
    <definedName name="asas">#REF!</definedName>
    <definedName name="aseqwttyu">#REF!</definedName>
    <definedName name="ass">#REF!</definedName>
    <definedName name="b">#REF!</definedName>
    <definedName name="Banco">#REF!</definedName>
    <definedName name="_xlnm.Database">#REF!</definedName>
    <definedName name="banco_de_dados_sym">#REF!</definedName>
    <definedName name="bi">#REF!</definedName>
    <definedName name="ccccccccc">#REF!</definedName>
    <definedName name="cdc">#REF!</definedName>
    <definedName name="Copia">#REF!</definedName>
    <definedName name="copia2">#REF!</definedName>
    <definedName name="_xlnm.Criteria">#REF!</definedName>
    <definedName name="dados">#REF!</definedName>
    <definedName name="eqw">#REF!</definedName>
    <definedName name="er">#REF!</definedName>
    <definedName name="esersre">#REF!</definedName>
    <definedName name="fdfg">#REF!</definedName>
    <definedName name="fftfguy">#REF!</definedName>
    <definedName name="fg">#REF!</definedName>
    <definedName name="fgsdd">#REF!</definedName>
    <definedName name="gfgfdgdgfdg">#REF!</definedName>
    <definedName name="gfghfghghfg">#REF!</definedName>
    <definedName name="ghfhgf">#REF!</definedName>
    <definedName name="ghgfhfghfgh">#REF!</definedName>
    <definedName name="ghjghjhgj">#REF!</definedName>
    <definedName name="hjljkllk">#REF!</definedName>
    <definedName name="hoioh">#REF!</definedName>
    <definedName name="huala">#REF!</definedName>
    <definedName name="hygjgfh">#REF!</definedName>
    <definedName name="jkjkkjh">#REF!</definedName>
    <definedName name="kj">#REF!</definedName>
    <definedName name="kk">#REF!</definedName>
    <definedName name="kl.kçlkçlk">#REF!</definedName>
    <definedName name="lkjlj">#REF!</definedName>
    <definedName name="lklkj">#REF!</definedName>
    <definedName name="ll">#REF!</definedName>
    <definedName name="ManReg">#REF!</definedName>
    <definedName name="nbvbnbvn">#REF!</definedName>
    <definedName name="oooooooooo">#REF!</definedName>
    <definedName name="opo">#REF!</definedName>
    <definedName name="p">#REF!</definedName>
    <definedName name="pllp">#REF!</definedName>
    <definedName name="pol">#REF!</definedName>
    <definedName name="qqw">#REF!</definedName>
    <definedName name="ss">#REF!</definedName>
    <definedName name="uiiu">#REF!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73" i="1" l="1"/>
  <c r="L1572" i="1"/>
  <c r="L1571" i="1"/>
  <c r="L1570" i="1"/>
  <c r="L1569" i="1"/>
  <c r="K904" i="1"/>
  <c r="J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K790" i="1" l="1"/>
  <c r="J790" i="1"/>
  <c r="K1043" i="1" l="1"/>
  <c r="J1043" i="1"/>
  <c r="L27" i="1" l="1"/>
  <c r="L26" i="1"/>
  <c r="L25" i="1"/>
  <c r="L24" i="1"/>
  <c r="L23" i="1"/>
  <c r="L22" i="1"/>
  <c r="L21" i="1"/>
  <c r="L20" i="1"/>
  <c r="L19" i="1"/>
  <c r="L18" i="1"/>
  <c r="L17" i="1"/>
  <c r="L49" i="1"/>
  <c r="L48" i="1"/>
  <c r="L47" i="1"/>
  <c r="L46" i="1"/>
  <c r="L45" i="1"/>
  <c r="L44" i="1"/>
  <c r="L43" i="1"/>
  <c r="L42" i="1"/>
  <c r="L41" i="1"/>
  <c r="L40" i="1"/>
  <c r="L39" i="1"/>
  <c r="L38" i="1"/>
  <c r="L37" i="1"/>
  <c r="L36" i="1"/>
  <c r="L35" i="1"/>
  <c r="L34" i="1"/>
  <c r="L33" i="1"/>
  <c r="L32" i="1"/>
  <c r="L31" i="1"/>
  <c r="L30" i="1"/>
  <c r="L29" i="1"/>
  <c r="L28" i="1"/>
  <c r="L16" i="1"/>
  <c r="L15" i="1"/>
  <c r="L14" i="1"/>
  <c r="L13" i="1"/>
  <c r="L12" i="1"/>
  <c r="L11" i="1"/>
  <c r="L10" i="1"/>
  <c r="L9"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8" i="1"/>
  <c r="L1776" i="1" l="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39" i="1" l="1"/>
  <c r="L1738" i="1"/>
  <c r="L1737" i="1"/>
  <c r="L1736" i="1"/>
  <c r="L1735" i="1"/>
  <c r="K1741" i="1"/>
  <c r="J1741" i="1"/>
  <c r="L1727" i="1" l="1"/>
  <c r="L1726" i="1"/>
  <c r="L1725" i="1"/>
  <c r="L1724" i="1"/>
  <c r="L1723" i="1"/>
  <c r="L1722" i="1"/>
  <c r="L1721" i="1"/>
  <c r="L1720" i="1"/>
  <c r="L1719" i="1"/>
  <c r="L1718" i="1"/>
  <c r="L1717" i="1"/>
  <c r="L1716" i="1"/>
  <c r="L1715" i="1"/>
  <c r="L1714" i="1"/>
  <c r="L1713" i="1"/>
  <c r="L1712" i="1"/>
  <c r="L1711" i="1"/>
  <c r="L1710" i="1"/>
  <c r="L1709" i="1"/>
  <c r="K1686" i="1" l="1"/>
  <c r="J1686" i="1"/>
  <c r="L1680" i="1"/>
  <c r="L1679" i="1"/>
  <c r="L1678" i="1"/>
  <c r="L1677" i="1"/>
  <c r="L1676" i="1"/>
  <c r="L2009" i="1" l="1"/>
  <c r="L2008" i="1"/>
  <c r="L2007" i="1"/>
  <c r="L2006" i="1"/>
  <c r="U1850" i="1" l="1"/>
  <c r="J1474" i="1" l="1"/>
  <c r="K1474" i="1"/>
  <c r="K1389" i="1" l="1"/>
  <c r="J1389" i="1"/>
  <c r="L1625" i="1" l="1"/>
  <c r="L1624" i="1"/>
  <c r="L1623" i="1"/>
  <c r="L1622" i="1"/>
  <c r="L1621" i="1"/>
  <c r="L1620" i="1"/>
  <c r="L1608" i="1" l="1"/>
  <c r="L1607" i="1"/>
  <c r="L1606" i="1"/>
  <c r="L1559" i="1" l="1"/>
  <c r="L1558" i="1"/>
  <c r="L1557" i="1"/>
  <c r="L1556" i="1"/>
  <c r="L1555" i="1"/>
  <c r="L1554" i="1"/>
  <c r="L1553" i="1"/>
  <c r="L1552" i="1"/>
  <c r="L1551" i="1"/>
  <c r="L1550" i="1"/>
  <c r="L1549" i="1"/>
  <c r="L1548" i="1"/>
  <c r="L1547" i="1"/>
  <c r="K1439" i="1" l="1"/>
  <c r="J1439" i="1"/>
  <c r="L1438" i="1"/>
  <c r="L1437" i="1"/>
  <c r="L1436" i="1"/>
  <c r="L1435" i="1"/>
  <c r="K1428" i="1" l="1"/>
  <c r="J1428" i="1"/>
  <c r="L1071" i="1" l="1"/>
  <c r="L1070" i="1"/>
  <c r="L1069" i="1"/>
  <c r="L1068" i="1"/>
  <c r="L1053" i="1" l="1"/>
  <c r="L1052" i="1"/>
  <c r="L1051" i="1"/>
  <c r="L1041" i="1" l="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K184" i="1" l="1"/>
  <c r="J184" i="1"/>
  <c r="L183" i="1" l="1"/>
  <c r="L182" i="1"/>
  <c r="L181" i="1"/>
  <c r="L180" i="1"/>
  <c r="L179" i="1"/>
  <c r="L178" i="1"/>
  <c r="L177" i="1"/>
  <c r="L176" i="1"/>
  <c r="L175" i="1"/>
  <c r="L696" i="1" l="1"/>
  <c r="L695" i="1"/>
  <c r="L694" i="1"/>
  <c r="L693" i="1"/>
  <c r="L692" i="1"/>
  <c r="L691" i="1"/>
  <c r="L690" i="1"/>
  <c r="L689" i="1"/>
  <c r="L688" i="1"/>
  <c r="L687" i="1"/>
  <c r="L686" i="1"/>
  <c r="L685" i="1"/>
  <c r="L684" i="1"/>
  <c r="L683" i="1"/>
  <c r="L682" i="1"/>
  <c r="L681" i="1"/>
  <c r="L706" i="1"/>
  <c r="L705" i="1"/>
  <c r="L704" i="1"/>
  <c r="L703" i="1"/>
  <c r="L702" i="1"/>
  <c r="L701" i="1"/>
  <c r="L700" i="1"/>
  <c r="L699" i="1"/>
  <c r="L698" i="1"/>
  <c r="L697" i="1"/>
  <c r="L680" i="1"/>
  <c r="L679" i="1"/>
  <c r="L714" i="1"/>
  <c r="L713" i="1"/>
  <c r="L712" i="1"/>
  <c r="L711" i="1"/>
  <c r="L710" i="1"/>
  <c r="L709" i="1"/>
  <c r="L708" i="1"/>
  <c r="L707" i="1"/>
  <c r="L678" i="1"/>
  <c r="L677" i="1"/>
  <c r="L676" i="1"/>
  <c r="L675" i="1"/>
  <c r="L674" i="1"/>
  <c r="L673" i="1"/>
  <c r="L672" i="1"/>
  <c r="L671" i="1"/>
  <c r="L670" i="1"/>
  <c r="L669" i="1"/>
  <c r="L668" i="1"/>
  <c r="L667" i="1"/>
  <c r="L666" i="1"/>
  <c r="L665" i="1"/>
  <c r="L664" i="1"/>
  <c r="L204" i="1" l="1"/>
  <c r="L203" i="1"/>
  <c r="L202" i="1"/>
  <c r="L201" i="1"/>
  <c r="L200" i="1"/>
  <c r="L199" i="1"/>
  <c r="L198" i="1"/>
  <c r="L197" i="1"/>
  <c r="L196" i="1"/>
  <c r="L195" i="1"/>
  <c r="L194" i="1"/>
  <c r="L193" i="1"/>
  <c r="L192" i="1"/>
  <c r="K810" i="1" l="1"/>
  <c r="J810" i="1"/>
  <c r="L802" i="1" l="1"/>
  <c r="L801" i="1"/>
  <c r="L800" i="1"/>
  <c r="L799" i="1"/>
  <c r="L798" i="1"/>
  <c r="L797"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82" i="1"/>
  <c r="L781" i="1"/>
  <c r="L780" i="1"/>
  <c r="L779" i="1"/>
  <c r="L778" i="1"/>
  <c r="L777" i="1"/>
  <c r="L776" i="1"/>
  <c r="L775" i="1"/>
  <c r="L774" i="1"/>
  <c r="L773" i="1"/>
  <c r="L772" i="1"/>
  <c r="L771" i="1"/>
  <c r="L770" i="1"/>
  <c r="L768" i="1"/>
  <c r="L767" i="1"/>
  <c r="L766" i="1"/>
  <c r="L765" i="1"/>
  <c r="L764" i="1"/>
  <c r="L763" i="1"/>
  <c r="L762" i="1"/>
  <c r="L761" i="1"/>
  <c r="L760" i="1"/>
  <c r="L759" i="1"/>
  <c r="L758" i="1"/>
  <c r="L757" i="1"/>
  <c r="L756" i="1"/>
  <c r="L755" i="1"/>
  <c r="L754" i="1"/>
  <c r="L753" i="1"/>
  <c r="L752" i="1"/>
  <c r="L751" i="1"/>
  <c r="L1526" i="1" l="1"/>
  <c r="L1525" i="1"/>
  <c r="L1524" i="1"/>
  <c r="L1523" i="1"/>
  <c r="L1522" i="1"/>
  <c r="L1521" i="1"/>
  <c r="L1520" i="1"/>
  <c r="L1519" i="1"/>
  <c r="L1518" i="1"/>
  <c r="L1517" i="1"/>
  <c r="L1516" i="1"/>
  <c r="L1515" i="1"/>
  <c r="L1514" i="1"/>
  <c r="K2245" i="1"/>
  <c r="J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F2208" i="1"/>
  <c r="K2206" i="1"/>
  <c r="J2206" i="1"/>
  <c r="L2205" i="1"/>
  <c r="L2204" i="1"/>
  <c r="L2203" i="1"/>
  <c r="L2202" i="1"/>
  <c r="L2201" i="1"/>
  <c r="F2199" i="1"/>
  <c r="K2198" i="1"/>
  <c r="J2198" i="1"/>
  <c r="I2198" i="1"/>
  <c r="H2198" i="1"/>
  <c r="G2198" i="1"/>
  <c r="E2198" i="1"/>
  <c r="F2198" i="1" s="1"/>
  <c r="D2198" i="1"/>
  <c r="C2198" i="1"/>
  <c r="B2198" i="1"/>
  <c r="K2193" i="1"/>
  <c r="J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F2156" i="1"/>
  <c r="K2155" i="1"/>
  <c r="J2155" i="1"/>
  <c r="I2155" i="1"/>
  <c r="H2155" i="1"/>
  <c r="G2155" i="1"/>
  <c r="E2155" i="1"/>
  <c r="F2155" i="1" s="1"/>
  <c r="D2155" i="1"/>
  <c r="C2155" i="1"/>
  <c r="B2155" i="1"/>
  <c r="K2151" i="1"/>
  <c r="J2151" i="1"/>
  <c r="L2150" i="1"/>
  <c r="F2148" i="1"/>
  <c r="K2147" i="1"/>
  <c r="J2147" i="1"/>
  <c r="I2147" i="1"/>
  <c r="H2147" i="1"/>
  <c r="G2147" i="1"/>
  <c r="E2147" i="1"/>
  <c r="F2147" i="1" s="1"/>
  <c r="D2147" i="1"/>
  <c r="C2147" i="1"/>
  <c r="B2147" i="1"/>
  <c r="K2143" i="1"/>
  <c r="J2143" i="1"/>
  <c r="L2142" i="1"/>
  <c r="L2141" i="1"/>
  <c r="L2140" i="1"/>
  <c r="L2139" i="1"/>
  <c r="L2138" i="1"/>
  <c r="L2137" i="1"/>
  <c r="L2136" i="1"/>
  <c r="L2135" i="1"/>
  <c r="L2134" i="1"/>
  <c r="L2133" i="1"/>
  <c r="L2132" i="1"/>
  <c r="F2130" i="1"/>
  <c r="K2129" i="1"/>
  <c r="J2129" i="1"/>
  <c r="I2129" i="1"/>
  <c r="H2129" i="1"/>
  <c r="G2129" i="1"/>
  <c r="E2129" i="1"/>
  <c r="F2129" i="1" s="1"/>
  <c r="D2129" i="1"/>
  <c r="C2129" i="1"/>
  <c r="B2129" i="1"/>
  <c r="K2125" i="1"/>
  <c r="J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F2088" i="1"/>
  <c r="K2087" i="1"/>
  <c r="J2087" i="1"/>
  <c r="I2087" i="1"/>
  <c r="H2087" i="1"/>
  <c r="G2087" i="1"/>
  <c r="E2087" i="1"/>
  <c r="F2087" i="1" s="1"/>
  <c r="D2087" i="1"/>
  <c r="C2087" i="1"/>
  <c r="B2087" i="1"/>
  <c r="K2082" i="1"/>
  <c r="J2082" i="1"/>
  <c r="L2081" i="1"/>
  <c r="L2080" i="1"/>
  <c r="L2079" i="1"/>
  <c r="L2078" i="1"/>
  <c r="L2077" i="1"/>
  <c r="L2076" i="1"/>
  <c r="L2075" i="1"/>
  <c r="L2074" i="1"/>
  <c r="L2073" i="1"/>
  <c r="L2072" i="1"/>
  <c r="F2070" i="1"/>
  <c r="K2069" i="1"/>
  <c r="J2069" i="1"/>
  <c r="I2069" i="1"/>
  <c r="H2069" i="1"/>
  <c r="G2069" i="1"/>
  <c r="E2069" i="1"/>
  <c r="F2069" i="1" s="1"/>
  <c r="D2069" i="1"/>
  <c r="C2069" i="1"/>
  <c r="B2069" i="1"/>
  <c r="K2065" i="1"/>
  <c r="J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F2028" i="1"/>
  <c r="A2027" i="1"/>
  <c r="K2023" i="1"/>
  <c r="J2023" i="1"/>
  <c r="L2022" i="1"/>
  <c r="L2021" i="1"/>
  <c r="L2020" i="1"/>
  <c r="L2019" i="1"/>
  <c r="L2018" i="1"/>
  <c r="L2017" i="1"/>
  <c r="L2016" i="1"/>
  <c r="L2015" i="1"/>
  <c r="L2014" i="1"/>
  <c r="L2013" i="1"/>
  <c r="L2012" i="1"/>
  <c r="L2011" i="1"/>
  <c r="L2010" i="1"/>
  <c r="L2005" i="1"/>
  <c r="L2004" i="1"/>
  <c r="L2003" i="1"/>
  <c r="L2002" i="1"/>
  <c r="L2001" i="1"/>
  <c r="L2000" i="1"/>
  <c r="L1999" i="1"/>
  <c r="L1998" i="1"/>
  <c r="L1997" i="1"/>
  <c r="L1996" i="1"/>
  <c r="L1995" i="1"/>
  <c r="L1994" i="1"/>
  <c r="L1993" i="1"/>
  <c r="L1992" i="1"/>
  <c r="L1991" i="1"/>
  <c r="L1990" i="1"/>
  <c r="L1989" i="1"/>
  <c r="L1988" i="1"/>
  <c r="L1987" i="1"/>
  <c r="L1986" i="1"/>
  <c r="L1985" i="1"/>
  <c r="L1984" i="1"/>
  <c r="F1982" i="1"/>
  <c r="A1981" i="1"/>
  <c r="K1977" i="1"/>
  <c r="J1977" i="1"/>
  <c r="L1976" i="1"/>
  <c r="L1975" i="1"/>
  <c r="L1974" i="1"/>
  <c r="L1973" i="1"/>
  <c r="L1972" i="1"/>
  <c r="L1971" i="1"/>
  <c r="L1970" i="1"/>
  <c r="F1968" i="1"/>
  <c r="A1967" i="1"/>
  <c r="K1963" i="1"/>
  <c r="J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F1926" i="1"/>
  <c r="A1925" i="1"/>
  <c r="K1921" i="1"/>
  <c r="J1921" i="1"/>
  <c r="L1920" i="1"/>
  <c r="L1919" i="1"/>
  <c r="L1918" i="1"/>
  <c r="L1917" i="1"/>
  <c r="L1916" i="1"/>
  <c r="F1914" i="1"/>
  <c r="A1913" i="1"/>
  <c r="K1909" i="1"/>
  <c r="J1909" i="1"/>
  <c r="L1908" i="1"/>
  <c r="L1907" i="1"/>
  <c r="L1906" i="1"/>
  <c r="L1905" i="1"/>
  <c r="L1904" i="1"/>
  <c r="L1903" i="1"/>
  <c r="F1901" i="1"/>
  <c r="A1900" i="1"/>
  <c r="K1896" i="1"/>
  <c r="J1896" i="1"/>
  <c r="L1895" i="1"/>
  <c r="L1894" i="1"/>
  <c r="L1893" i="1"/>
  <c r="L1892" i="1"/>
  <c r="L1891" i="1"/>
  <c r="L1890" i="1"/>
  <c r="F1888" i="1"/>
  <c r="A1887" i="1"/>
  <c r="K1883" i="1"/>
  <c r="J1883" i="1"/>
  <c r="L1882" i="1"/>
  <c r="L1881" i="1"/>
  <c r="L1880" i="1"/>
  <c r="L1879" i="1"/>
  <c r="L1878" i="1"/>
  <c r="L1877" i="1"/>
  <c r="L1876" i="1"/>
  <c r="L1875" i="1"/>
  <c r="L1874" i="1"/>
  <c r="L1873" i="1"/>
  <c r="L1872" i="1"/>
  <c r="L1871" i="1"/>
  <c r="F1869" i="1"/>
  <c r="A1868" i="1"/>
  <c r="K1864" i="1"/>
  <c r="J1864" i="1"/>
  <c r="L1863" i="1"/>
  <c r="L1862" i="1"/>
  <c r="L1861" i="1"/>
  <c r="L1860" i="1"/>
  <c r="L1859" i="1"/>
  <c r="L1858" i="1"/>
  <c r="L1857" i="1"/>
  <c r="L1856" i="1"/>
  <c r="L1855" i="1"/>
  <c r="L1854" i="1"/>
  <c r="L1853" i="1"/>
  <c r="L1852" i="1"/>
  <c r="L1851" i="1"/>
  <c r="L1850" i="1"/>
  <c r="L1849" i="1"/>
  <c r="L1848" i="1"/>
  <c r="L1847" i="1"/>
  <c r="L1846" i="1"/>
  <c r="L1845" i="1"/>
  <c r="F1843" i="1"/>
  <c r="A1842" i="1"/>
  <c r="K1838" i="1"/>
  <c r="J1838" i="1"/>
  <c r="L1837" i="1"/>
  <c r="L1836" i="1"/>
  <c r="L1835" i="1"/>
  <c r="L1834" i="1"/>
  <c r="L1833" i="1"/>
  <c r="L1832" i="1"/>
  <c r="L1831" i="1"/>
  <c r="L1830" i="1"/>
  <c r="L1829" i="1"/>
  <c r="L1828" i="1"/>
  <c r="F1826" i="1"/>
  <c r="A1825" i="1"/>
  <c r="K1821" i="1"/>
  <c r="J1821" i="1"/>
  <c r="L1820" i="1"/>
  <c r="L1819" i="1"/>
  <c r="L1818" i="1"/>
  <c r="L1817" i="1"/>
  <c r="L1816" i="1"/>
  <c r="L1815" i="1"/>
  <c r="L1814" i="1"/>
  <c r="L1813" i="1"/>
  <c r="L1812" i="1"/>
  <c r="L1811" i="1"/>
  <c r="F1809" i="1"/>
  <c r="A1808" i="1"/>
  <c r="K1804" i="1"/>
  <c r="J1804" i="1"/>
  <c r="L1803" i="1"/>
  <c r="L1802" i="1"/>
  <c r="L1801" i="1"/>
  <c r="L1800" i="1"/>
  <c r="L1799" i="1"/>
  <c r="L1798" i="1"/>
  <c r="L1797" i="1"/>
  <c r="L1796" i="1"/>
  <c r="L1795" i="1"/>
  <c r="L1794" i="1"/>
  <c r="L1793" i="1"/>
  <c r="L1792" i="1"/>
  <c r="L1791" i="1"/>
  <c r="L1790" i="1"/>
  <c r="L1789" i="1"/>
  <c r="L1788" i="1"/>
  <c r="L1787" i="1"/>
  <c r="L1786" i="1"/>
  <c r="L1785" i="1"/>
  <c r="L1784" i="1"/>
  <c r="F1782" i="1"/>
  <c r="A1781" i="1"/>
  <c r="K1777" i="1"/>
  <c r="J1777" i="1"/>
  <c r="L1748" i="1"/>
  <c r="F1746" i="1"/>
  <c r="A1745" i="1"/>
  <c r="L1740" i="1"/>
  <c r="F1733" i="1"/>
  <c r="A1732" i="1"/>
  <c r="K1728" i="1"/>
  <c r="J1728" i="1"/>
  <c r="L1708" i="1"/>
  <c r="A1705" i="1"/>
  <c r="K1701" i="1"/>
  <c r="J1701" i="1"/>
  <c r="L1700" i="1"/>
  <c r="L1699" i="1"/>
  <c r="L1698" i="1"/>
  <c r="L1697" i="1"/>
  <c r="L1696" i="1"/>
  <c r="L1695" i="1"/>
  <c r="L1694" i="1"/>
  <c r="L1693" i="1"/>
  <c r="F1691" i="1"/>
  <c r="A1690" i="1"/>
  <c r="L1685" i="1"/>
  <c r="L1684" i="1"/>
  <c r="L1683" i="1"/>
  <c r="L1682" i="1"/>
  <c r="L1681" i="1"/>
  <c r="L1675" i="1"/>
  <c r="F1673" i="1"/>
  <c r="A1672" i="1"/>
  <c r="K1668" i="1"/>
  <c r="J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F1632" i="1"/>
  <c r="A1631" i="1"/>
  <c r="K1627" i="1"/>
  <c r="J1627" i="1"/>
  <c r="L1626" i="1"/>
  <c r="L1619" i="1"/>
  <c r="F1617" i="1"/>
  <c r="A1616" i="1"/>
  <c r="K1612" i="1"/>
  <c r="J1612" i="1"/>
  <c r="L1611" i="1"/>
  <c r="L1610" i="1"/>
  <c r="L1609" i="1"/>
  <c r="L1605" i="1"/>
  <c r="F1603" i="1"/>
  <c r="A1602" i="1"/>
  <c r="K1598" i="1"/>
  <c r="J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68" i="1"/>
  <c r="L1567" i="1"/>
  <c r="F1565" i="1"/>
  <c r="A1564" i="1"/>
  <c r="K1560" i="1"/>
  <c r="J1560" i="1"/>
  <c r="L1546" i="1"/>
  <c r="F1544" i="1"/>
  <c r="A1543" i="1"/>
  <c r="K1539" i="1"/>
  <c r="J1539" i="1"/>
  <c r="L1538" i="1"/>
  <c r="L1537" i="1"/>
  <c r="L1536" i="1"/>
  <c r="L1535" i="1"/>
  <c r="L1534" i="1"/>
  <c r="L1533" i="1"/>
  <c r="L1532" i="1"/>
  <c r="L1531" i="1"/>
  <c r="L1530" i="1"/>
  <c r="L1529" i="1"/>
  <c r="L1528" i="1"/>
  <c r="L1527" i="1"/>
  <c r="L1513" i="1"/>
  <c r="F1511" i="1"/>
  <c r="A1510" i="1"/>
  <c r="K1506" i="1"/>
  <c r="J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F1479" i="1"/>
  <c r="A1478" i="1"/>
  <c r="L1473" i="1"/>
  <c r="L1472" i="1"/>
  <c r="L1471" i="1"/>
  <c r="L1470" i="1"/>
  <c r="L1469" i="1"/>
  <c r="L1468" i="1"/>
  <c r="L1467" i="1"/>
  <c r="L1466" i="1"/>
  <c r="L1465" i="1"/>
  <c r="L1464" i="1"/>
  <c r="L1463" i="1"/>
  <c r="L1462" i="1"/>
  <c r="L1461" i="1"/>
  <c r="L1460" i="1"/>
  <c r="L1459" i="1"/>
  <c r="L1458" i="1"/>
  <c r="L1457" i="1"/>
  <c r="L1456" i="1"/>
  <c r="F1454" i="1"/>
  <c r="A1453" i="1"/>
  <c r="K1449" i="1"/>
  <c r="J1449" i="1"/>
  <c r="L1448" i="1"/>
  <c r="L1447" i="1"/>
  <c r="L1446" i="1"/>
  <c r="F1444" i="1"/>
  <c r="A1443" i="1"/>
  <c r="F1433" i="1"/>
  <c r="A1432"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F1394" i="1"/>
  <c r="A1393"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F1359" i="1"/>
  <c r="A1358" i="1"/>
  <c r="K1354" i="1"/>
  <c r="J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F1321" i="1"/>
  <c r="A1320" i="1"/>
  <c r="K1316" i="1"/>
  <c r="J1316" i="1"/>
  <c r="L1315" i="1"/>
  <c r="L1314" i="1"/>
  <c r="L1313" i="1"/>
  <c r="L1312" i="1"/>
  <c r="L1311" i="1"/>
  <c r="L1310" i="1"/>
  <c r="L1309" i="1"/>
  <c r="L1308" i="1"/>
  <c r="L1307" i="1"/>
  <c r="L1306" i="1"/>
  <c r="L1305" i="1"/>
  <c r="L1304" i="1"/>
  <c r="L1303" i="1"/>
  <c r="L1302" i="1"/>
  <c r="F1300" i="1"/>
  <c r="A1299" i="1"/>
  <c r="K1295" i="1"/>
  <c r="J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F1258" i="1"/>
  <c r="A1257" i="1"/>
  <c r="K1253" i="1"/>
  <c r="J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D1123" i="1"/>
  <c r="L1122" i="1"/>
  <c r="F1120" i="1"/>
  <c r="A1119" i="1"/>
  <c r="K1115" i="1"/>
  <c r="J1115" i="1"/>
  <c r="L1114" i="1"/>
  <c r="F1112" i="1"/>
  <c r="A1111" i="1"/>
  <c r="K1107" i="1"/>
  <c r="J1107" i="1"/>
  <c r="L1106" i="1"/>
  <c r="L1105" i="1"/>
  <c r="F1103" i="1"/>
  <c r="A1102" i="1"/>
  <c r="K1098" i="1"/>
  <c r="J1098" i="1"/>
  <c r="L1097" i="1"/>
  <c r="L1096" i="1"/>
  <c r="F1094" i="1"/>
  <c r="A1093" i="1"/>
  <c r="K1089" i="1"/>
  <c r="J1089" i="1"/>
  <c r="L1088" i="1"/>
  <c r="F1086" i="1"/>
  <c r="A1085" i="1"/>
  <c r="K1081" i="1"/>
  <c r="J1081" i="1"/>
  <c r="L1080" i="1"/>
  <c r="F1078" i="1"/>
  <c r="A1077" i="1"/>
  <c r="K1073" i="1"/>
  <c r="J1073" i="1"/>
  <c r="L1072" i="1"/>
  <c r="L1067" i="1"/>
  <c r="L1066" i="1"/>
  <c r="L1065" i="1"/>
  <c r="F1063" i="1"/>
  <c r="A1062" i="1"/>
  <c r="K1058" i="1"/>
  <c r="J1058" i="1"/>
  <c r="L1057" i="1"/>
  <c r="L1056" i="1"/>
  <c r="L1055" i="1"/>
  <c r="L1054" i="1"/>
  <c r="L1050" i="1"/>
  <c r="F1048" i="1"/>
  <c r="A1047" i="1"/>
  <c r="L1042" i="1"/>
  <c r="F957" i="1"/>
  <c r="A956" i="1"/>
  <c r="K952" i="1"/>
  <c r="J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F909" i="1"/>
  <c r="A908" i="1"/>
  <c r="F874" i="1"/>
  <c r="A873" i="1"/>
  <c r="K869" i="1"/>
  <c r="J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F815" i="1"/>
  <c r="A814" i="1"/>
  <c r="L809" i="1"/>
  <c r="L808" i="1"/>
  <c r="L807" i="1"/>
  <c r="L806" i="1"/>
  <c r="L804" i="1"/>
  <c r="L803" i="1"/>
  <c r="F795" i="1"/>
  <c r="A794" i="1"/>
  <c r="L789" i="1"/>
  <c r="L788" i="1"/>
  <c r="L787" i="1"/>
  <c r="L786" i="1"/>
  <c r="L785" i="1"/>
  <c r="L784" i="1"/>
  <c r="L783" i="1"/>
  <c r="F720" i="1"/>
  <c r="A719" i="1"/>
  <c r="K715" i="1"/>
  <c r="J715" i="1"/>
  <c r="L663" i="1"/>
  <c r="F661" i="1"/>
  <c r="A660" i="1"/>
  <c r="K656" i="1"/>
  <c r="J656"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F603" i="1"/>
  <c r="A602" i="1"/>
  <c r="K598" i="1"/>
  <c r="J598" i="1"/>
  <c r="L597" i="1"/>
  <c r="L596" i="1"/>
  <c r="L595" i="1"/>
  <c r="L594" i="1"/>
  <c r="L593" i="1"/>
  <c r="L592" i="1"/>
  <c r="L591" i="1"/>
  <c r="L590" i="1"/>
  <c r="L589" i="1"/>
  <c r="L588" i="1"/>
  <c r="F586" i="1"/>
  <c r="A585" i="1"/>
  <c r="K581" i="1"/>
  <c r="J581" i="1"/>
  <c r="L580" i="1"/>
  <c r="L579" i="1"/>
  <c r="L578" i="1"/>
  <c r="L577" i="1"/>
  <c r="F575" i="1"/>
  <c r="A574" i="1"/>
  <c r="K570" i="1"/>
  <c r="J570" i="1"/>
  <c r="L569" i="1"/>
  <c r="L568" i="1"/>
  <c r="L567" i="1"/>
  <c r="L566" i="1"/>
  <c r="L565" i="1"/>
  <c r="L564" i="1"/>
  <c r="L563" i="1"/>
  <c r="L562" i="1"/>
  <c r="L561" i="1"/>
  <c r="L560" i="1"/>
  <c r="L559" i="1"/>
  <c r="F557" i="1"/>
  <c r="A556" i="1"/>
  <c r="K552" i="1"/>
  <c r="J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F515" i="1"/>
  <c r="A514" i="1"/>
  <c r="K510" i="1"/>
  <c r="J510" i="1"/>
  <c r="L509" i="1"/>
  <c r="L508" i="1"/>
  <c r="L507" i="1"/>
  <c r="L506" i="1"/>
  <c r="L505" i="1"/>
  <c r="L504" i="1"/>
  <c r="L503" i="1"/>
  <c r="L502" i="1"/>
  <c r="L501" i="1"/>
  <c r="L500" i="1"/>
  <c r="F498" i="1"/>
  <c r="A497" i="1"/>
  <c r="K493" i="1"/>
  <c r="J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F286" i="1"/>
  <c r="A285" i="1"/>
  <c r="K281" i="1"/>
  <c r="J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F244" i="1"/>
  <c r="A243" i="1"/>
  <c r="K239" i="1"/>
  <c r="J239" i="1"/>
  <c r="L238" i="1"/>
  <c r="L237" i="1"/>
  <c r="L236" i="1"/>
  <c r="L235" i="1"/>
  <c r="L234" i="1"/>
  <c r="L233" i="1"/>
  <c r="L232" i="1"/>
  <c r="L231" i="1"/>
  <c r="L230" i="1"/>
  <c r="L229" i="1"/>
  <c r="L228" i="1"/>
  <c r="L227" i="1"/>
  <c r="L226" i="1"/>
  <c r="L225" i="1"/>
  <c r="L224" i="1"/>
  <c r="L223" i="1"/>
  <c r="L222" i="1"/>
  <c r="L221" i="1"/>
  <c r="L220" i="1"/>
  <c r="L219" i="1"/>
  <c r="L218" i="1"/>
  <c r="F216" i="1"/>
  <c r="A215" i="1"/>
  <c r="K211" i="1"/>
  <c r="J211" i="1"/>
  <c r="L210" i="1"/>
  <c r="L209" i="1"/>
  <c r="L208" i="1"/>
  <c r="L207" i="1"/>
  <c r="L206" i="1"/>
  <c r="L205" i="1"/>
  <c r="L191" i="1"/>
  <c r="F189" i="1"/>
  <c r="A188" i="1"/>
  <c r="F173" i="1"/>
  <c r="A172" i="1"/>
  <c r="K168" i="1"/>
  <c r="J168" i="1"/>
  <c r="L167" i="1"/>
  <c r="L166" i="1"/>
  <c r="L165" i="1"/>
  <c r="L164" i="1"/>
  <c r="L163" i="1"/>
  <c r="L162" i="1"/>
  <c r="F160" i="1"/>
  <c r="A159" i="1"/>
  <c r="K155" i="1"/>
  <c r="J155" i="1"/>
  <c r="L154" i="1"/>
  <c r="L153" i="1"/>
  <c r="L152" i="1"/>
  <c r="L151" i="1"/>
  <c r="F149" i="1"/>
  <c r="A148" i="1"/>
  <c r="L147" i="1"/>
  <c r="L158" i="1" s="1"/>
  <c r="L171" i="1" s="1"/>
  <c r="L187" i="1" s="1"/>
  <c r="L214" i="1" s="1"/>
  <c r="L242" i="1" s="1"/>
  <c r="L284" i="1" s="1"/>
  <c r="L496" i="1" s="1"/>
  <c r="L513" i="1" s="1"/>
  <c r="L555" i="1" s="1"/>
  <c r="L573" i="1" s="1"/>
  <c r="L584" i="1" s="1"/>
  <c r="L601" i="1" s="1"/>
  <c r="L659" i="1" s="1"/>
  <c r="L718" i="1" s="1"/>
  <c r="L793" i="1" s="1"/>
  <c r="L813" i="1" s="1"/>
  <c r="L872" i="1" s="1"/>
  <c r="L907" i="1" s="1"/>
  <c r="L955" i="1" s="1"/>
  <c r="L1046" i="1" s="1"/>
  <c r="L1061" i="1" s="1"/>
  <c r="L1076" i="1" s="1"/>
  <c r="L1084" i="1" s="1"/>
  <c r="L1092" i="1" s="1"/>
  <c r="L1101" i="1" s="1"/>
  <c r="L1110" i="1" s="1"/>
  <c r="L1118" i="1" s="1"/>
  <c r="L1256" i="1" s="1"/>
  <c r="L1298" i="1" s="1"/>
  <c r="L1319" i="1" s="1"/>
  <c r="L1357" i="1" s="1"/>
  <c r="L1392" i="1" s="1"/>
  <c r="L1431" i="1" s="1"/>
  <c r="L1442" i="1" s="1"/>
  <c r="L1452" i="1" s="1"/>
  <c r="L1477" i="1" s="1"/>
  <c r="L1509" i="1" s="1"/>
  <c r="L1542" i="1" s="1"/>
  <c r="L1563" i="1" s="1"/>
  <c r="L1601" i="1" s="1"/>
  <c r="L1615" i="1" s="1"/>
  <c r="L1630" i="1" s="1"/>
  <c r="L1671" i="1" s="1"/>
  <c r="L1689" i="1" s="1"/>
  <c r="L1704" i="1" s="1"/>
  <c r="L1731" i="1" s="1"/>
  <c r="L1744" i="1" s="1"/>
  <c r="L1780" i="1" s="1"/>
  <c r="L1807" i="1" s="1"/>
  <c r="L1824" i="1" s="1"/>
  <c r="L1841" i="1" s="1"/>
  <c r="L1867" i="1" s="1"/>
  <c r="L1886" i="1" s="1"/>
  <c r="L1899" i="1" s="1"/>
  <c r="L1912" i="1" s="1"/>
  <c r="L1924" i="1" s="1"/>
  <c r="L1966" i="1" s="1"/>
  <c r="L1980" i="1" s="1"/>
  <c r="L2026" i="1" s="1"/>
  <c r="L2068" i="1" s="1"/>
  <c r="L2086" i="1" s="1"/>
  <c r="L2128" i="1" s="1"/>
  <c r="L2146" i="1" s="1"/>
  <c r="L2154" i="1" s="1"/>
  <c r="L2197" i="1" s="1"/>
  <c r="F147" i="1"/>
  <c r="F158" i="1" s="1"/>
  <c r="F171" i="1" s="1"/>
  <c r="F187" i="1" s="1"/>
  <c r="F214" i="1" s="1"/>
  <c r="F242" i="1" s="1"/>
  <c r="F284" i="1" s="1"/>
  <c r="F496" i="1" s="1"/>
  <c r="F513" i="1" s="1"/>
  <c r="F555" i="1" s="1"/>
  <c r="F573" i="1" s="1"/>
  <c r="F584" i="1" s="1"/>
  <c r="F601" i="1" s="1"/>
  <c r="F659" i="1" s="1"/>
  <c r="F718" i="1" s="1"/>
  <c r="F793" i="1" s="1"/>
  <c r="F813" i="1" s="1"/>
  <c r="F872" i="1" s="1"/>
  <c r="F907" i="1" s="1"/>
  <c r="F955" i="1" s="1"/>
  <c r="F1046" i="1" s="1"/>
  <c r="F1061" i="1" s="1"/>
  <c r="F1076" i="1" s="1"/>
  <c r="F1084" i="1" s="1"/>
  <c r="F1092" i="1" s="1"/>
  <c r="F1101" i="1" s="1"/>
  <c r="F1110" i="1" s="1"/>
  <c r="F1118" i="1" s="1"/>
  <c r="F1256" i="1" s="1"/>
  <c r="F1298" i="1" s="1"/>
  <c r="F1319" i="1" s="1"/>
  <c r="F1357" i="1" s="1"/>
  <c r="F1392" i="1" s="1"/>
  <c r="F1431" i="1" s="1"/>
  <c r="F1442" i="1" s="1"/>
  <c r="F1452" i="1" s="1"/>
  <c r="F1477" i="1" s="1"/>
  <c r="F1509" i="1" s="1"/>
  <c r="F1542" i="1" s="1"/>
  <c r="F1563" i="1" s="1"/>
  <c r="F1601" i="1" s="1"/>
  <c r="F1615" i="1" s="1"/>
  <c r="F1630" i="1" s="1"/>
  <c r="F1671" i="1" s="1"/>
  <c r="F1689" i="1" s="1"/>
  <c r="F1704" i="1" s="1"/>
  <c r="F1731" i="1" s="1"/>
  <c r="F1744" i="1" s="1"/>
  <c r="F1780" i="1" s="1"/>
  <c r="F1807" i="1" s="1"/>
  <c r="F1824" i="1" s="1"/>
  <c r="F1841" i="1" s="1"/>
  <c r="F1867" i="1" s="1"/>
  <c r="F1886" i="1" s="1"/>
  <c r="F1899" i="1" s="1"/>
  <c r="F1912" i="1" s="1"/>
  <c r="F1924" i="1" s="1"/>
  <c r="F1966" i="1" s="1"/>
  <c r="F1980" i="1" s="1"/>
  <c r="F2026" i="1" s="1"/>
  <c r="F2068" i="1" s="1"/>
  <c r="F2086" i="1" s="1"/>
  <c r="F2128" i="1" s="1"/>
  <c r="F2146" i="1" s="1"/>
  <c r="F2154" i="1" s="1"/>
  <c r="F2197" i="1" s="1"/>
  <c r="F146" i="1"/>
  <c r="F157" i="1" s="1"/>
  <c r="F170" i="1" s="1"/>
  <c r="F186" i="1" s="1"/>
  <c r="F213" i="1" s="1"/>
  <c r="F241" i="1" s="1"/>
  <c r="F283" i="1" s="1"/>
  <c r="F495" i="1" s="1"/>
  <c r="F512" i="1" s="1"/>
  <c r="F554" i="1" s="1"/>
  <c r="F572" i="1" s="1"/>
  <c r="F583" i="1" s="1"/>
  <c r="F600" i="1" s="1"/>
  <c r="F658" i="1" s="1"/>
  <c r="F717" i="1" s="1"/>
  <c r="F792" i="1" s="1"/>
  <c r="F812" i="1" s="1"/>
  <c r="F871" i="1" s="1"/>
  <c r="F906" i="1" s="1"/>
  <c r="F954" i="1" s="1"/>
  <c r="F1045" i="1" s="1"/>
  <c r="F1060" i="1" s="1"/>
  <c r="F1075" i="1" s="1"/>
  <c r="F1083" i="1" s="1"/>
  <c r="F1091" i="1" s="1"/>
  <c r="F1100" i="1" s="1"/>
  <c r="F1109" i="1" s="1"/>
  <c r="F1117" i="1" s="1"/>
  <c r="F1255" i="1" s="1"/>
  <c r="F1297" i="1" s="1"/>
  <c r="F1318" i="1" s="1"/>
  <c r="F1356" i="1" s="1"/>
  <c r="F1391" i="1" s="1"/>
  <c r="F1430" i="1" s="1"/>
  <c r="F1441" i="1" s="1"/>
  <c r="F1451" i="1" s="1"/>
  <c r="F1476" i="1" s="1"/>
  <c r="F1508" i="1" s="1"/>
  <c r="F1541" i="1" s="1"/>
  <c r="F1562" i="1" s="1"/>
  <c r="F1600" i="1" s="1"/>
  <c r="F1614" i="1" s="1"/>
  <c r="F1629" i="1" s="1"/>
  <c r="F1670" i="1" s="1"/>
  <c r="F1688" i="1" s="1"/>
  <c r="F1703" i="1" s="1"/>
  <c r="F1730" i="1" s="1"/>
  <c r="F1743" i="1" s="1"/>
  <c r="F1779" i="1" s="1"/>
  <c r="F1806" i="1" s="1"/>
  <c r="F1823" i="1" s="1"/>
  <c r="F1840" i="1" s="1"/>
  <c r="F1866" i="1" s="1"/>
  <c r="F1885" i="1" s="1"/>
  <c r="F1898" i="1" s="1"/>
  <c r="F1911" i="1" s="1"/>
  <c r="F1923" i="1" s="1"/>
  <c r="F1965" i="1" s="1"/>
  <c r="F1979" i="1" s="1"/>
  <c r="F2025" i="1" s="1"/>
  <c r="F2067" i="1" s="1"/>
  <c r="F2085" i="1" s="1"/>
  <c r="F2127" i="1" s="1"/>
  <c r="F2145" i="1" s="1"/>
  <c r="F2153" i="1" s="1"/>
  <c r="F2196" i="1" s="1"/>
  <c r="K144" i="1"/>
  <c r="J144" i="1"/>
  <c r="L7" i="1"/>
  <c r="A4" i="1"/>
  <c r="K3" i="1"/>
  <c r="K147" i="1" s="1"/>
  <c r="K158" i="1" s="1"/>
  <c r="K171" i="1" s="1"/>
  <c r="K187" i="1" s="1"/>
  <c r="K214" i="1" s="1"/>
  <c r="K242" i="1" s="1"/>
  <c r="K284" i="1" s="1"/>
  <c r="K496" i="1" s="1"/>
  <c r="K513" i="1" s="1"/>
  <c r="K555" i="1" s="1"/>
  <c r="K573" i="1" s="1"/>
  <c r="K584" i="1" s="1"/>
  <c r="K601" i="1" s="1"/>
  <c r="K659" i="1" s="1"/>
  <c r="K718" i="1" s="1"/>
  <c r="K793" i="1" s="1"/>
  <c r="K813" i="1" s="1"/>
  <c r="K872" i="1" s="1"/>
  <c r="K907" i="1" s="1"/>
  <c r="K955" i="1" s="1"/>
  <c r="K1046" i="1" s="1"/>
  <c r="K1061" i="1" s="1"/>
  <c r="K1076" i="1" s="1"/>
  <c r="K1084" i="1" s="1"/>
  <c r="K1092" i="1" s="1"/>
  <c r="K1101" i="1" s="1"/>
  <c r="K1110" i="1" s="1"/>
  <c r="K1118" i="1" s="1"/>
  <c r="K1256" i="1" s="1"/>
  <c r="K1298" i="1" s="1"/>
  <c r="K1319" i="1" s="1"/>
  <c r="K1357" i="1" s="1"/>
  <c r="K1392" i="1" s="1"/>
  <c r="K1431" i="1" s="1"/>
  <c r="K1442" i="1" s="1"/>
  <c r="K1452" i="1" s="1"/>
  <c r="K1477" i="1" s="1"/>
  <c r="K1509" i="1" s="1"/>
  <c r="K1542" i="1" s="1"/>
  <c r="K1563" i="1" s="1"/>
  <c r="K1601" i="1" s="1"/>
  <c r="K1615" i="1" s="1"/>
  <c r="K1630" i="1" s="1"/>
  <c r="K1671" i="1" s="1"/>
  <c r="K1689" i="1" s="1"/>
  <c r="K1704" i="1" s="1"/>
  <c r="K1731" i="1" s="1"/>
  <c r="K1744" i="1" s="1"/>
  <c r="K1780" i="1" s="1"/>
  <c r="K1807" i="1" s="1"/>
  <c r="K1824" i="1" s="1"/>
  <c r="K1841" i="1" s="1"/>
  <c r="K1867" i="1" s="1"/>
  <c r="K1886" i="1" s="1"/>
  <c r="K1899" i="1" s="1"/>
  <c r="K1912" i="1" s="1"/>
  <c r="K1924" i="1" s="1"/>
  <c r="K1966" i="1" s="1"/>
  <c r="K1980" i="1" s="1"/>
  <c r="K2026" i="1" s="1"/>
  <c r="K2068" i="1" s="1"/>
  <c r="K2086" i="1" s="1"/>
  <c r="K2128" i="1" s="1"/>
  <c r="K2146" i="1" s="1"/>
  <c r="K2154" i="1" s="1"/>
  <c r="K2197" i="1" s="1"/>
  <c r="J3" i="1"/>
  <c r="J147" i="1" s="1"/>
  <c r="J158" i="1" s="1"/>
  <c r="J171" i="1" s="1"/>
  <c r="J187" i="1" s="1"/>
  <c r="J214" i="1" s="1"/>
  <c r="J242" i="1" s="1"/>
  <c r="J284" i="1" s="1"/>
  <c r="J496" i="1" s="1"/>
  <c r="J513" i="1" s="1"/>
  <c r="J555" i="1" s="1"/>
  <c r="J573" i="1" s="1"/>
  <c r="J584" i="1" s="1"/>
  <c r="J601" i="1" s="1"/>
  <c r="J659" i="1" s="1"/>
  <c r="J718" i="1" s="1"/>
  <c r="J793" i="1" s="1"/>
  <c r="J813" i="1" s="1"/>
  <c r="J872" i="1" s="1"/>
  <c r="J907" i="1" s="1"/>
  <c r="J955" i="1" s="1"/>
  <c r="J1046" i="1" s="1"/>
  <c r="J1061" i="1" s="1"/>
  <c r="J1076" i="1" s="1"/>
  <c r="J1084" i="1" s="1"/>
  <c r="J1092" i="1" s="1"/>
  <c r="J1101" i="1" s="1"/>
  <c r="J1110" i="1" s="1"/>
  <c r="J1118" i="1" s="1"/>
  <c r="J1256" i="1" s="1"/>
  <c r="J1298" i="1" s="1"/>
  <c r="J1319" i="1" s="1"/>
  <c r="J1357" i="1" s="1"/>
  <c r="J1392" i="1" s="1"/>
  <c r="J1431" i="1" s="1"/>
  <c r="J1442" i="1" s="1"/>
  <c r="J1452" i="1" s="1"/>
  <c r="J1477" i="1" s="1"/>
  <c r="J1509" i="1" s="1"/>
  <c r="J1542" i="1" s="1"/>
  <c r="J1563" i="1" s="1"/>
  <c r="J1601" i="1" s="1"/>
  <c r="J1615" i="1" s="1"/>
  <c r="J1630" i="1" s="1"/>
  <c r="J1671" i="1" s="1"/>
  <c r="J1689" i="1" s="1"/>
  <c r="J1704" i="1" s="1"/>
  <c r="J1731" i="1" s="1"/>
  <c r="J1744" i="1" s="1"/>
  <c r="J1780" i="1" s="1"/>
  <c r="J1807" i="1" s="1"/>
  <c r="J1824" i="1" s="1"/>
  <c r="J1841" i="1" s="1"/>
  <c r="J1867" i="1" s="1"/>
  <c r="J1886" i="1" s="1"/>
  <c r="J1899" i="1" s="1"/>
  <c r="J1912" i="1" s="1"/>
  <c r="J1924" i="1" s="1"/>
  <c r="J1966" i="1" s="1"/>
  <c r="J1980" i="1" s="1"/>
  <c r="J2026" i="1" s="1"/>
  <c r="J2068" i="1" s="1"/>
  <c r="J2086" i="1" s="1"/>
  <c r="J2128" i="1" s="1"/>
  <c r="J2146" i="1" s="1"/>
  <c r="J2154" i="1" s="1"/>
  <c r="J2197" i="1" s="1"/>
  <c r="I3" i="1"/>
  <c r="I147" i="1" s="1"/>
  <c r="I158" i="1" s="1"/>
  <c r="I171" i="1" s="1"/>
  <c r="I187" i="1" s="1"/>
  <c r="I214" i="1" s="1"/>
  <c r="I242" i="1" s="1"/>
  <c r="I284" i="1" s="1"/>
  <c r="I496" i="1" s="1"/>
  <c r="I513" i="1" s="1"/>
  <c r="I555" i="1" s="1"/>
  <c r="I573" i="1" s="1"/>
  <c r="I584" i="1" s="1"/>
  <c r="I601" i="1" s="1"/>
  <c r="I659" i="1" s="1"/>
  <c r="I718" i="1" s="1"/>
  <c r="I793" i="1" s="1"/>
  <c r="I813" i="1" s="1"/>
  <c r="I872" i="1" s="1"/>
  <c r="I907" i="1" s="1"/>
  <c r="I955" i="1" s="1"/>
  <c r="I1046" i="1" s="1"/>
  <c r="I1061" i="1" s="1"/>
  <c r="I1076" i="1" s="1"/>
  <c r="I1084" i="1" s="1"/>
  <c r="I1092" i="1" s="1"/>
  <c r="I1101" i="1" s="1"/>
  <c r="I1110" i="1" s="1"/>
  <c r="I1118" i="1" s="1"/>
  <c r="I1256" i="1" s="1"/>
  <c r="I1298" i="1" s="1"/>
  <c r="I1319" i="1" s="1"/>
  <c r="I1357" i="1" s="1"/>
  <c r="I1392" i="1" s="1"/>
  <c r="I1431" i="1" s="1"/>
  <c r="I1442" i="1" s="1"/>
  <c r="I1452" i="1" s="1"/>
  <c r="I1477" i="1" s="1"/>
  <c r="I1509" i="1" s="1"/>
  <c r="I1542" i="1" s="1"/>
  <c r="I1563" i="1" s="1"/>
  <c r="I1601" i="1" s="1"/>
  <c r="I1615" i="1" s="1"/>
  <c r="I1630" i="1" s="1"/>
  <c r="I1671" i="1" s="1"/>
  <c r="I1689" i="1" s="1"/>
  <c r="I1704" i="1" s="1"/>
  <c r="I1731" i="1" s="1"/>
  <c r="I1744" i="1" s="1"/>
  <c r="I1780" i="1" s="1"/>
  <c r="I1807" i="1" s="1"/>
  <c r="I1824" i="1" s="1"/>
  <c r="I1841" i="1" s="1"/>
  <c r="I1867" i="1" s="1"/>
  <c r="I1886" i="1" s="1"/>
  <c r="I1899" i="1" s="1"/>
  <c r="I1912" i="1" s="1"/>
  <c r="I1924" i="1" s="1"/>
  <c r="I1966" i="1" s="1"/>
  <c r="I1980" i="1" s="1"/>
  <c r="I2026" i="1" s="1"/>
  <c r="I2068" i="1" s="1"/>
  <c r="I2086" i="1" s="1"/>
  <c r="I2128" i="1" s="1"/>
  <c r="I2146" i="1" s="1"/>
  <c r="I2154" i="1" s="1"/>
  <c r="I2197" i="1" s="1"/>
  <c r="H3" i="1"/>
  <c r="H147" i="1" s="1"/>
  <c r="H158" i="1" s="1"/>
  <c r="H171" i="1" s="1"/>
  <c r="H187" i="1" s="1"/>
  <c r="H214" i="1" s="1"/>
  <c r="H242" i="1" s="1"/>
  <c r="H284" i="1" s="1"/>
  <c r="H496" i="1" s="1"/>
  <c r="H513" i="1" s="1"/>
  <c r="H555" i="1" s="1"/>
  <c r="H573" i="1" s="1"/>
  <c r="H584" i="1" s="1"/>
  <c r="H601" i="1" s="1"/>
  <c r="H659" i="1" s="1"/>
  <c r="H718" i="1" s="1"/>
  <c r="H793" i="1" s="1"/>
  <c r="H813" i="1" s="1"/>
  <c r="H872" i="1" s="1"/>
  <c r="H907" i="1" s="1"/>
  <c r="H955" i="1" s="1"/>
  <c r="H1046" i="1" s="1"/>
  <c r="H1061" i="1" s="1"/>
  <c r="H1076" i="1" s="1"/>
  <c r="H1084" i="1" s="1"/>
  <c r="H1092" i="1" s="1"/>
  <c r="H1101" i="1" s="1"/>
  <c r="H1110" i="1" s="1"/>
  <c r="H1118" i="1" s="1"/>
  <c r="H1256" i="1" s="1"/>
  <c r="H1298" i="1" s="1"/>
  <c r="H1319" i="1" s="1"/>
  <c r="H1357" i="1" s="1"/>
  <c r="H1392" i="1" s="1"/>
  <c r="H1431" i="1" s="1"/>
  <c r="H1442" i="1" s="1"/>
  <c r="H1452" i="1" s="1"/>
  <c r="H1477" i="1" s="1"/>
  <c r="H1509" i="1" s="1"/>
  <c r="H1542" i="1" s="1"/>
  <c r="H1563" i="1" s="1"/>
  <c r="H1601" i="1" s="1"/>
  <c r="H1615" i="1" s="1"/>
  <c r="H1630" i="1" s="1"/>
  <c r="H1671" i="1" s="1"/>
  <c r="H1689" i="1" s="1"/>
  <c r="H1704" i="1" s="1"/>
  <c r="H1731" i="1" s="1"/>
  <c r="H1744" i="1" s="1"/>
  <c r="H1780" i="1" s="1"/>
  <c r="H1807" i="1" s="1"/>
  <c r="H1824" i="1" s="1"/>
  <c r="H1841" i="1" s="1"/>
  <c r="H1867" i="1" s="1"/>
  <c r="H1886" i="1" s="1"/>
  <c r="H1899" i="1" s="1"/>
  <c r="H1912" i="1" s="1"/>
  <c r="H1924" i="1" s="1"/>
  <c r="H1966" i="1" s="1"/>
  <c r="H1980" i="1" s="1"/>
  <c r="H2026" i="1" s="1"/>
  <c r="H2068" i="1" s="1"/>
  <c r="H2086" i="1" s="1"/>
  <c r="H2128" i="1" s="1"/>
  <c r="H2146" i="1" s="1"/>
  <c r="H2154" i="1" s="1"/>
  <c r="H2197" i="1" s="1"/>
  <c r="G3" i="1"/>
  <c r="G147" i="1" s="1"/>
  <c r="G158" i="1" s="1"/>
  <c r="G171" i="1" s="1"/>
  <c r="G187" i="1" s="1"/>
  <c r="G214" i="1" s="1"/>
  <c r="G242" i="1" s="1"/>
  <c r="G284" i="1" s="1"/>
  <c r="G496" i="1" s="1"/>
  <c r="G513" i="1" s="1"/>
  <c r="G555" i="1" s="1"/>
  <c r="G573" i="1" s="1"/>
  <c r="G584" i="1" s="1"/>
  <c r="G601" i="1" s="1"/>
  <c r="G659" i="1" s="1"/>
  <c r="G718" i="1" s="1"/>
  <c r="G793" i="1" s="1"/>
  <c r="G813" i="1" s="1"/>
  <c r="G872" i="1" s="1"/>
  <c r="G907" i="1" s="1"/>
  <c r="G955" i="1" s="1"/>
  <c r="G1046" i="1" s="1"/>
  <c r="G1061" i="1" s="1"/>
  <c r="G1076" i="1" s="1"/>
  <c r="G1084" i="1" s="1"/>
  <c r="G1092" i="1" s="1"/>
  <c r="G1101" i="1" s="1"/>
  <c r="G1110" i="1" s="1"/>
  <c r="G1118" i="1" s="1"/>
  <c r="G1256" i="1" s="1"/>
  <c r="G1298" i="1" s="1"/>
  <c r="G1319" i="1" s="1"/>
  <c r="G1357" i="1" s="1"/>
  <c r="G1392" i="1" s="1"/>
  <c r="G1431" i="1" s="1"/>
  <c r="G1442" i="1" s="1"/>
  <c r="G1452" i="1" s="1"/>
  <c r="G1477" i="1" s="1"/>
  <c r="G1509" i="1" s="1"/>
  <c r="G1542" i="1" s="1"/>
  <c r="G1563" i="1" s="1"/>
  <c r="G1601" i="1" s="1"/>
  <c r="G1615" i="1" s="1"/>
  <c r="G1630" i="1" s="1"/>
  <c r="G1671" i="1" s="1"/>
  <c r="G1689" i="1" s="1"/>
  <c r="G1704" i="1" s="1"/>
  <c r="G1731" i="1" s="1"/>
  <c r="G1744" i="1" s="1"/>
  <c r="G1780" i="1" s="1"/>
  <c r="G1807" i="1" s="1"/>
  <c r="G1824" i="1" s="1"/>
  <c r="G1841" i="1" s="1"/>
  <c r="G1867" i="1" s="1"/>
  <c r="G1886" i="1" s="1"/>
  <c r="G1899" i="1" s="1"/>
  <c r="G1912" i="1" s="1"/>
  <c r="G1924" i="1" s="1"/>
  <c r="G1966" i="1" s="1"/>
  <c r="G1980" i="1" s="1"/>
  <c r="G2026" i="1" s="1"/>
  <c r="G2068" i="1" s="1"/>
  <c r="G2086" i="1" s="1"/>
  <c r="G2128" i="1" s="1"/>
  <c r="G2146" i="1" s="1"/>
  <c r="G2154" i="1" s="1"/>
  <c r="G2197" i="1" s="1"/>
  <c r="E3" i="1"/>
  <c r="E147" i="1" s="1"/>
  <c r="E158" i="1" s="1"/>
  <c r="E171" i="1" s="1"/>
  <c r="E187" i="1" s="1"/>
  <c r="E214" i="1" s="1"/>
  <c r="E242" i="1" s="1"/>
  <c r="E284" i="1" s="1"/>
  <c r="E496" i="1" s="1"/>
  <c r="E513" i="1" s="1"/>
  <c r="E555" i="1" s="1"/>
  <c r="E573" i="1" s="1"/>
  <c r="E584" i="1" s="1"/>
  <c r="E601" i="1" s="1"/>
  <c r="E659" i="1" s="1"/>
  <c r="E718" i="1" s="1"/>
  <c r="E793" i="1" s="1"/>
  <c r="E813" i="1" s="1"/>
  <c r="E872" i="1" s="1"/>
  <c r="E907" i="1" s="1"/>
  <c r="E955" i="1" s="1"/>
  <c r="E1046" i="1" s="1"/>
  <c r="E1061" i="1" s="1"/>
  <c r="E1076" i="1" s="1"/>
  <c r="E1084" i="1" s="1"/>
  <c r="E1092" i="1" s="1"/>
  <c r="E1101" i="1" s="1"/>
  <c r="E1110" i="1" s="1"/>
  <c r="E1118" i="1" s="1"/>
  <c r="E1256" i="1" s="1"/>
  <c r="E1298" i="1" s="1"/>
  <c r="E1319" i="1" s="1"/>
  <c r="E1357" i="1" s="1"/>
  <c r="E1392" i="1" s="1"/>
  <c r="E1431" i="1" s="1"/>
  <c r="E1442" i="1" s="1"/>
  <c r="E1452" i="1" s="1"/>
  <c r="E1477" i="1" s="1"/>
  <c r="E1509" i="1" s="1"/>
  <c r="E1542" i="1" s="1"/>
  <c r="E1563" i="1" s="1"/>
  <c r="E1601" i="1" s="1"/>
  <c r="E1615" i="1" s="1"/>
  <c r="E1630" i="1" s="1"/>
  <c r="E1671" i="1" s="1"/>
  <c r="E1689" i="1" s="1"/>
  <c r="E1704" i="1" s="1"/>
  <c r="E1731" i="1" s="1"/>
  <c r="E1744" i="1" s="1"/>
  <c r="E1780" i="1" s="1"/>
  <c r="E1807" i="1" s="1"/>
  <c r="E1824" i="1" s="1"/>
  <c r="E1841" i="1" s="1"/>
  <c r="E1867" i="1" s="1"/>
  <c r="E1886" i="1" s="1"/>
  <c r="E1899" i="1" s="1"/>
  <c r="E1912" i="1" s="1"/>
  <c r="E1924" i="1" s="1"/>
  <c r="E1966" i="1" s="1"/>
  <c r="E1980" i="1" s="1"/>
  <c r="E2026" i="1" s="1"/>
  <c r="E2068" i="1" s="1"/>
  <c r="E2086" i="1" s="1"/>
  <c r="E2128" i="1" s="1"/>
  <c r="E2146" i="1" s="1"/>
  <c r="E2154" i="1" s="1"/>
  <c r="E2197" i="1" s="1"/>
  <c r="D3" i="1"/>
  <c r="D147" i="1" s="1"/>
  <c r="D158" i="1" s="1"/>
  <c r="D171" i="1" s="1"/>
  <c r="D187" i="1" s="1"/>
  <c r="D214" i="1" s="1"/>
  <c r="D242" i="1" s="1"/>
  <c r="D284" i="1" s="1"/>
  <c r="D496" i="1" s="1"/>
  <c r="D513" i="1" s="1"/>
  <c r="D555" i="1" s="1"/>
  <c r="D573" i="1" s="1"/>
  <c r="D584" i="1" s="1"/>
  <c r="D601" i="1" s="1"/>
  <c r="D659" i="1" s="1"/>
  <c r="D718" i="1" s="1"/>
  <c r="D793" i="1" s="1"/>
  <c r="D813" i="1" s="1"/>
  <c r="D872" i="1" s="1"/>
  <c r="D907" i="1" s="1"/>
  <c r="D955" i="1" s="1"/>
  <c r="D1046" i="1" s="1"/>
  <c r="D1061" i="1" s="1"/>
  <c r="D1076" i="1" s="1"/>
  <c r="D1084" i="1" s="1"/>
  <c r="D1092" i="1" s="1"/>
  <c r="D1101" i="1" s="1"/>
  <c r="D1110" i="1" s="1"/>
  <c r="D1118" i="1" s="1"/>
  <c r="D1256" i="1" s="1"/>
  <c r="D1298" i="1" s="1"/>
  <c r="D1319" i="1" s="1"/>
  <c r="D1357" i="1" s="1"/>
  <c r="D1392" i="1" s="1"/>
  <c r="D1431" i="1" s="1"/>
  <c r="D1442" i="1" s="1"/>
  <c r="D1452" i="1" s="1"/>
  <c r="D1477" i="1" s="1"/>
  <c r="D1509" i="1" s="1"/>
  <c r="D1542" i="1" s="1"/>
  <c r="D1563" i="1" s="1"/>
  <c r="D1601" i="1" s="1"/>
  <c r="D1615" i="1" s="1"/>
  <c r="D1630" i="1" s="1"/>
  <c r="D1671" i="1" s="1"/>
  <c r="D1689" i="1" s="1"/>
  <c r="D1704" i="1" s="1"/>
  <c r="D1731" i="1" s="1"/>
  <c r="D1744" i="1" s="1"/>
  <c r="D1780" i="1" s="1"/>
  <c r="D1807" i="1" s="1"/>
  <c r="D1824" i="1" s="1"/>
  <c r="D1841" i="1" s="1"/>
  <c r="D1867" i="1" s="1"/>
  <c r="D1886" i="1" s="1"/>
  <c r="D1899" i="1" s="1"/>
  <c r="D1912" i="1" s="1"/>
  <c r="D1924" i="1" s="1"/>
  <c r="D1966" i="1" s="1"/>
  <c r="D1980" i="1" s="1"/>
  <c r="D2026" i="1" s="1"/>
  <c r="D2068" i="1" s="1"/>
  <c r="D2086" i="1" s="1"/>
  <c r="D2128" i="1" s="1"/>
  <c r="D2146" i="1" s="1"/>
  <c r="D2154" i="1" s="1"/>
  <c r="D2197" i="1" s="1"/>
  <c r="C3" i="1"/>
  <c r="C147" i="1" s="1"/>
  <c r="C158" i="1" s="1"/>
  <c r="C171" i="1" s="1"/>
  <c r="C187" i="1" s="1"/>
  <c r="C214" i="1" s="1"/>
  <c r="C242" i="1" s="1"/>
  <c r="C284" i="1" s="1"/>
  <c r="C496" i="1" s="1"/>
  <c r="C513" i="1" s="1"/>
  <c r="C555" i="1" s="1"/>
  <c r="C573" i="1" s="1"/>
  <c r="C584" i="1" s="1"/>
  <c r="C601" i="1" s="1"/>
  <c r="C659" i="1" s="1"/>
  <c r="C718" i="1" s="1"/>
  <c r="C793" i="1" s="1"/>
  <c r="C813" i="1" s="1"/>
  <c r="C872" i="1" s="1"/>
  <c r="C907" i="1" s="1"/>
  <c r="C955" i="1" s="1"/>
  <c r="C1046" i="1" s="1"/>
  <c r="C1061" i="1" s="1"/>
  <c r="C1076" i="1" s="1"/>
  <c r="C1084" i="1" s="1"/>
  <c r="C1092" i="1" s="1"/>
  <c r="C1101" i="1" s="1"/>
  <c r="C1110" i="1" s="1"/>
  <c r="C1118" i="1" s="1"/>
  <c r="C1256" i="1" s="1"/>
  <c r="C1298" i="1" s="1"/>
  <c r="C1319" i="1" s="1"/>
  <c r="C1357" i="1" s="1"/>
  <c r="C1392" i="1" s="1"/>
  <c r="C1431" i="1" s="1"/>
  <c r="C1442" i="1" s="1"/>
  <c r="C1452" i="1" s="1"/>
  <c r="C1477" i="1" s="1"/>
  <c r="C1509" i="1" s="1"/>
  <c r="C1542" i="1" s="1"/>
  <c r="C1563" i="1" s="1"/>
  <c r="C1601" i="1" s="1"/>
  <c r="C1615" i="1" s="1"/>
  <c r="C1630" i="1" s="1"/>
  <c r="C1671" i="1" s="1"/>
  <c r="C1689" i="1" s="1"/>
  <c r="C1704" i="1" s="1"/>
  <c r="C1731" i="1" s="1"/>
  <c r="C1744" i="1" s="1"/>
  <c r="C1780" i="1" s="1"/>
  <c r="C1807" i="1" s="1"/>
  <c r="C1824" i="1" s="1"/>
  <c r="C1841" i="1" s="1"/>
  <c r="C1867" i="1" s="1"/>
  <c r="C1886" i="1" s="1"/>
  <c r="C1899" i="1" s="1"/>
  <c r="C1912" i="1" s="1"/>
  <c r="C1924" i="1" s="1"/>
  <c r="C1966" i="1" s="1"/>
  <c r="C1980" i="1" s="1"/>
  <c r="C2026" i="1" s="1"/>
  <c r="C2068" i="1" s="1"/>
  <c r="C2086" i="1" s="1"/>
  <c r="C2128" i="1" s="1"/>
  <c r="C2146" i="1" s="1"/>
  <c r="C2154" i="1" s="1"/>
  <c r="C2197" i="1" s="1"/>
  <c r="B3" i="1"/>
  <c r="B147" i="1" s="1"/>
  <c r="B158" i="1" s="1"/>
  <c r="B171" i="1" s="1"/>
  <c r="B187" i="1" s="1"/>
  <c r="B214" i="1" s="1"/>
  <c r="B242" i="1" s="1"/>
  <c r="B284" i="1" s="1"/>
  <c r="B496" i="1" s="1"/>
  <c r="B513" i="1" s="1"/>
  <c r="B555" i="1" s="1"/>
  <c r="B573" i="1" s="1"/>
  <c r="B584" i="1" s="1"/>
  <c r="B601" i="1" s="1"/>
  <c r="B659" i="1" s="1"/>
  <c r="B718" i="1" s="1"/>
  <c r="B793" i="1" s="1"/>
  <c r="B813" i="1" s="1"/>
  <c r="B872" i="1" s="1"/>
  <c r="B907" i="1" s="1"/>
  <c r="B955" i="1" s="1"/>
  <c r="B1046" i="1" s="1"/>
  <c r="B1061" i="1" s="1"/>
  <c r="B1076" i="1" s="1"/>
  <c r="B1084" i="1" s="1"/>
  <c r="B1092" i="1" s="1"/>
  <c r="B1101" i="1" s="1"/>
  <c r="B1110" i="1" s="1"/>
  <c r="B1118" i="1" s="1"/>
  <c r="B1256" i="1" s="1"/>
  <c r="B1298" i="1" s="1"/>
  <c r="B1319" i="1" s="1"/>
  <c r="B1357" i="1" s="1"/>
  <c r="B1392" i="1" s="1"/>
  <c r="B1431" i="1" s="1"/>
  <c r="B1442" i="1" s="1"/>
  <c r="B1452" i="1" s="1"/>
  <c r="B1477" i="1" s="1"/>
  <c r="B1509" i="1" s="1"/>
  <c r="B1542" i="1" s="1"/>
  <c r="B1563" i="1" s="1"/>
  <c r="B1601" i="1" s="1"/>
  <c r="B1615" i="1" s="1"/>
  <c r="B1630" i="1" s="1"/>
  <c r="B1671" i="1" s="1"/>
  <c r="B1689" i="1" s="1"/>
  <c r="B1704" i="1" s="1"/>
  <c r="B1731" i="1" s="1"/>
  <c r="B1744" i="1" s="1"/>
  <c r="B1780" i="1" s="1"/>
  <c r="B1807" i="1" s="1"/>
  <c r="B1824" i="1" s="1"/>
  <c r="B1841" i="1" s="1"/>
  <c r="B1867" i="1" s="1"/>
  <c r="B1886" i="1" s="1"/>
  <c r="B1899" i="1" s="1"/>
  <c r="B1912" i="1" s="1"/>
  <c r="B1924" i="1" s="1"/>
  <c r="B1966" i="1" s="1"/>
  <c r="B1980" i="1" s="1"/>
  <c r="B2026" i="1" s="1"/>
  <c r="B2068" i="1" s="1"/>
  <c r="B2086" i="1" s="1"/>
  <c r="B2128" i="1" s="1"/>
  <c r="B2146" i="1" s="1"/>
  <c r="B2154" i="1" s="1"/>
  <c r="B2197" i="1" s="1"/>
  <c r="E2" i="1"/>
  <c r="D2" i="1"/>
  <c r="C2" i="1"/>
  <c r="B2" i="1"/>
  <c r="K1" i="1"/>
  <c r="J1" i="1"/>
  <c r="I1" i="1"/>
  <c r="H1" i="1"/>
  <c r="G1" i="1"/>
  <c r="D1925" i="1" l="1"/>
  <c r="L656" i="1"/>
  <c r="L952" i="1"/>
  <c r="L1777" i="1"/>
  <c r="L1612" i="1"/>
  <c r="L1098" i="1"/>
  <c r="L1668" i="1"/>
  <c r="L1253" i="1"/>
  <c r="L1539" i="1"/>
  <c r="L1963" i="1"/>
  <c r="L1295" i="1"/>
  <c r="L1089" i="1"/>
  <c r="K585" i="1"/>
  <c r="L904" i="1"/>
  <c r="L2147" i="1"/>
  <c r="L1804" i="1"/>
  <c r="L1838" i="1"/>
  <c r="L2151" i="1"/>
  <c r="L598" i="1"/>
  <c r="L715" i="1"/>
  <c r="L184" i="1"/>
  <c r="L1506" i="1"/>
  <c r="L1627" i="1"/>
  <c r="L1686" i="1"/>
  <c r="L1701" i="1"/>
  <c r="L2245" i="1"/>
  <c r="L281" i="1"/>
  <c r="L1115" i="1"/>
  <c r="L1428" i="1"/>
  <c r="L168" i="1"/>
  <c r="L1883" i="1"/>
  <c r="L1909" i="1"/>
  <c r="L1977" i="1"/>
  <c r="L2082" i="1"/>
  <c r="L239" i="1"/>
  <c r="L1058" i="1"/>
  <c r="L1896" i="1"/>
  <c r="L1921" i="1"/>
  <c r="L2065" i="1"/>
  <c r="J172" i="1"/>
  <c r="H602" i="1"/>
  <c r="L493" i="1"/>
  <c r="K870" i="1"/>
  <c r="L570" i="1"/>
  <c r="J791" i="1"/>
  <c r="L869" i="1"/>
  <c r="L1073" i="1"/>
  <c r="L1107" i="1"/>
  <c r="L1449" i="1"/>
  <c r="L1560" i="1"/>
  <c r="L1728" i="1"/>
  <c r="L1741" i="1"/>
  <c r="L1821" i="1"/>
  <c r="L2023" i="1"/>
  <c r="L2125" i="1"/>
  <c r="L2143" i="1"/>
  <c r="L2193" i="1"/>
  <c r="L155" i="1"/>
  <c r="J1507" i="1"/>
  <c r="L1598" i="1"/>
  <c r="L2206" i="1"/>
  <c r="L144" i="1"/>
  <c r="L810" i="1"/>
  <c r="L1081" i="1"/>
  <c r="L1316" i="1"/>
  <c r="L1439" i="1"/>
  <c r="L1864" i="1"/>
  <c r="J870" i="1"/>
  <c r="C574" i="1"/>
  <c r="B4" i="1"/>
  <c r="L1389" i="1"/>
  <c r="E172" i="1"/>
  <c r="F172" i="1" s="1"/>
  <c r="C285" i="1"/>
  <c r="L2087" i="1"/>
  <c r="B148" i="1"/>
  <c r="I243" i="1"/>
  <c r="C4" i="1"/>
  <c r="I159" i="1"/>
  <c r="I215" i="1"/>
  <c r="L2155" i="1"/>
  <c r="K4" i="1"/>
  <c r="I188" i="1"/>
  <c r="C215" i="1"/>
  <c r="I285" i="1"/>
  <c r="I514" i="1"/>
  <c r="I148" i="1"/>
  <c r="L2069" i="1"/>
  <c r="C159" i="1"/>
  <c r="B188" i="1"/>
  <c r="L2198" i="1"/>
  <c r="B159" i="1"/>
  <c r="K159" i="1"/>
  <c r="I172" i="1"/>
  <c r="H188" i="1"/>
  <c r="J497" i="1"/>
  <c r="B215" i="1"/>
  <c r="H243" i="1"/>
  <c r="E556" i="1"/>
  <c r="F556" i="1" s="1"/>
  <c r="I660" i="1"/>
  <c r="L2129" i="1"/>
  <c r="D1981" i="1"/>
  <c r="D1900" i="1"/>
  <c r="D2027" i="1"/>
  <c r="D1631" i="1"/>
  <c r="D1887" i="1"/>
  <c r="D1825" i="1"/>
  <c r="D1745" i="1"/>
  <c r="D1732" i="1"/>
  <c r="D1616" i="1"/>
  <c r="D1602" i="1"/>
  <c r="D1564" i="1"/>
  <c r="D1510" i="1"/>
  <c r="D1299" i="1"/>
  <c r="D1093" i="1"/>
  <c r="D794" i="1"/>
  <c r="D585" i="1"/>
  <c r="D574" i="1"/>
  <c r="D514" i="1"/>
  <c r="D1062" i="1"/>
  <c r="D956" i="1"/>
  <c r="D908" i="1"/>
  <c r="D1111" i="1"/>
  <c r="D873" i="1"/>
  <c r="G1981" i="1"/>
  <c r="G1925" i="1"/>
  <c r="G2027" i="1"/>
  <c r="G1808" i="1"/>
  <c r="G1900" i="1"/>
  <c r="G1732" i="1"/>
  <c r="G1631" i="1"/>
  <c r="G1543" i="1"/>
  <c r="G1478" i="1"/>
  <c r="G1299" i="1"/>
  <c r="G1432" i="1"/>
  <c r="G1745" i="1"/>
  <c r="G956" i="1"/>
  <c r="G1111" i="1"/>
  <c r="G1047" i="1"/>
  <c r="G873" i="1"/>
  <c r="G1564" i="1"/>
  <c r="G1257" i="1"/>
  <c r="G1119" i="1"/>
  <c r="G1093" i="1"/>
  <c r="G794" i="1"/>
  <c r="G602" i="1"/>
  <c r="G1510" i="1"/>
  <c r="G1358" i="1"/>
  <c r="E1887" i="1"/>
  <c r="F1887" i="1" s="1"/>
  <c r="E1825" i="1"/>
  <c r="F1825" i="1" s="1"/>
  <c r="E1808" i="1"/>
  <c r="F1808" i="1" s="1"/>
  <c r="E1842" i="1"/>
  <c r="F1842" i="1" s="1"/>
  <c r="E1913" i="1"/>
  <c r="F1913" i="1" s="1"/>
  <c r="E1868" i="1"/>
  <c r="F1868" i="1" s="1"/>
  <c r="E1672" i="1"/>
  <c r="F1672" i="1" s="1"/>
  <c r="E1616" i="1"/>
  <c r="F1616" i="1" s="1"/>
  <c r="E1602" i="1"/>
  <c r="F1602" i="1" s="1"/>
  <c r="E1062" i="1"/>
  <c r="F1062" i="1" s="1"/>
  <c r="E908" i="1"/>
  <c r="F908" i="1" s="1"/>
  <c r="E1432" i="1"/>
  <c r="F1432" i="1" s="1"/>
  <c r="G159" i="1"/>
  <c r="J243" i="1"/>
  <c r="H4" i="1"/>
  <c r="G148" i="1"/>
  <c r="H159" i="1"/>
  <c r="B172" i="1"/>
  <c r="J188" i="1"/>
  <c r="E215" i="1"/>
  <c r="F215" i="1" s="1"/>
  <c r="H285" i="1"/>
  <c r="D285" i="1"/>
  <c r="I1887" i="1"/>
  <c r="I1825" i="1"/>
  <c r="I1808" i="1"/>
  <c r="I1842" i="1"/>
  <c r="I1432" i="1"/>
  <c r="I1543" i="1"/>
  <c r="I1062" i="1"/>
  <c r="I1478" i="1"/>
  <c r="I908" i="1"/>
  <c r="C1981" i="1"/>
  <c r="C2027" i="1"/>
  <c r="C1925" i="1"/>
  <c r="C1900" i="1"/>
  <c r="C1808" i="1"/>
  <c r="C1842" i="1"/>
  <c r="C1825" i="1"/>
  <c r="C1745" i="1"/>
  <c r="C1432" i="1"/>
  <c r="C1732" i="1"/>
  <c r="C1631" i="1"/>
  <c r="C1564" i="1"/>
  <c r="C1510" i="1"/>
  <c r="C1257" i="1"/>
  <c r="C1119" i="1"/>
  <c r="C1111" i="1"/>
  <c r="C873" i="1"/>
  <c r="C1453" i="1"/>
  <c r="C1299" i="1"/>
  <c r="C1093" i="1"/>
  <c r="C1085" i="1"/>
  <c r="C794" i="1"/>
  <c r="C1543" i="1"/>
  <c r="C602" i="1"/>
  <c r="C1478" i="1"/>
  <c r="C956" i="1"/>
  <c r="J4" i="1"/>
  <c r="E4" i="1"/>
  <c r="F4" i="1" s="1"/>
  <c r="I4" i="1"/>
  <c r="C148" i="1"/>
  <c r="H148" i="1"/>
  <c r="D159" i="1"/>
  <c r="J159" i="1"/>
  <c r="D172" i="1"/>
  <c r="K188" i="1"/>
  <c r="G188" i="1"/>
  <c r="C188" i="1"/>
  <c r="H215" i="1"/>
  <c r="D215" i="1"/>
  <c r="K215" i="1"/>
  <c r="B243" i="1"/>
  <c r="B285" i="1"/>
  <c r="G285" i="1"/>
  <c r="D497" i="1"/>
  <c r="I497" i="1"/>
  <c r="C514" i="1"/>
  <c r="K514" i="1"/>
  <c r="I574" i="1"/>
  <c r="G585" i="1"/>
  <c r="I602" i="1"/>
  <c r="K719" i="1"/>
  <c r="G215" i="1"/>
  <c r="D243" i="1"/>
  <c r="E497" i="1"/>
  <c r="F497" i="1" s="1"/>
  <c r="D602" i="1"/>
  <c r="C719" i="1"/>
  <c r="H908" i="1"/>
  <c r="J1077" i="1"/>
  <c r="J1981" i="1"/>
  <c r="J1925" i="1"/>
  <c r="J1887" i="1"/>
  <c r="J1808" i="1"/>
  <c r="J1842" i="1"/>
  <c r="J1900" i="1"/>
  <c r="J1868" i="1"/>
  <c r="J1631" i="1"/>
  <c r="J1564" i="1"/>
  <c r="J1510" i="1"/>
  <c r="J1299" i="1"/>
  <c r="J1093" i="1"/>
  <c r="J1062" i="1"/>
  <c r="J794" i="1"/>
  <c r="J1257" i="1"/>
  <c r="J1119" i="1"/>
  <c r="J1432" i="1"/>
  <c r="J956" i="1"/>
  <c r="J585" i="1"/>
  <c r="J574" i="1"/>
  <c r="J1111" i="1"/>
  <c r="J873" i="1"/>
  <c r="D148" i="1"/>
  <c r="K1981" i="1"/>
  <c r="L1981" i="1" s="1"/>
  <c r="K1925" i="1"/>
  <c r="L1925" i="1" s="1"/>
  <c r="K2027" i="1"/>
  <c r="L2027" i="1" s="1"/>
  <c r="K1825" i="1"/>
  <c r="K1900" i="1"/>
  <c r="L1900" i="1" s="1"/>
  <c r="K1732" i="1"/>
  <c r="L1732" i="1" s="1"/>
  <c r="K1564" i="1"/>
  <c r="K1510" i="1"/>
  <c r="K1745" i="1"/>
  <c r="K1299" i="1"/>
  <c r="L1299" i="1" s="1"/>
  <c r="K1631" i="1"/>
  <c r="L1631" i="1" s="1"/>
  <c r="K1257" i="1"/>
  <c r="K1119" i="1"/>
  <c r="K956" i="1"/>
  <c r="K908" i="1"/>
  <c r="K1111" i="1"/>
  <c r="K873" i="1"/>
  <c r="K602" i="1"/>
  <c r="L602" i="1" s="1"/>
  <c r="K1093" i="1"/>
  <c r="K794" i="1"/>
  <c r="K172" i="1"/>
  <c r="G172" i="1"/>
  <c r="C172" i="1"/>
  <c r="L211" i="1"/>
  <c r="E243" i="1"/>
  <c r="F243" i="1" s="1"/>
  <c r="J285" i="1"/>
  <c r="K497" i="1"/>
  <c r="G497" i="1"/>
  <c r="C497" i="1"/>
  <c r="J553" i="1"/>
  <c r="G514" i="1"/>
  <c r="K553" i="1"/>
  <c r="K556" i="1"/>
  <c r="G556" i="1"/>
  <c r="C556" i="1"/>
  <c r="I556" i="1"/>
  <c r="H556" i="1"/>
  <c r="D556" i="1"/>
  <c r="J556" i="1"/>
  <c r="G574" i="1"/>
  <c r="L581" i="1"/>
  <c r="K791" i="1"/>
  <c r="I585" i="1"/>
  <c r="J660" i="1"/>
  <c r="B660" i="1"/>
  <c r="H660" i="1"/>
  <c r="D660" i="1"/>
  <c r="K660" i="1"/>
  <c r="G660" i="1"/>
  <c r="C660" i="1"/>
  <c r="J814" i="1"/>
  <c r="K1085" i="1"/>
  <c r="J1102" i="1"/>
  <c r="K1393" i="1"/>
  <c r="J148" i="1"/>
  <c r="G4" i="1"/>
  <c r="K148" i="1"/>
  <c r="D188" i="1"/>
  <c r="E285" i="1"/>
  <c r="F285" i="1" s="1"/>
  <c r="H1981" i="1"/>
  <c r="H1925" i="1"/>
  <c r="H1900" i="1"/>
  <c r="H2027" i="1"/>
  <c r="H1631" i="1"/>
  <c r="H1913" i="1"/>
  <c r="H1745" i="1"/>
  <c r="H1732" i="1"/>
  <c r="H1887" i="1"/>
  <c r="H1825" i="1"/>
  <c r="H1564" i="1"/>
  <c r="H1510" i="1"/>
  <c r="H1453" i="1"/>
  <c r="H1299" i="1"/>
  <c r="H1111" i="1"/>
  <c r="H873" i="1"/>
  <c r="H585" i="1"/>
  <c r="H574" i="1"/>
  <c r="H514" i="1"/>
  <c r="H1102" i="1"/>
  <c r="H1093" i="1"/>
  <c r="H1085" i="1"/>
  <c r="H814" i="1"/>
  <c r="H794" i="1"/>
  <c r="H719" i="1"/>
  <c r="H1320" i="1"/>
  <c r="H1062" i="1"/>
  <c r="H956" i="1"/>
  <c r="B1981" i="1"/>
  <c r="B1925" i="1"/>
  <c r="B1900" i="1"/>
  <c r="B1887" i="1"/>
  <c r="B1808" i="1"/>
  <c r="B1631" i="1"/>
  <c r="B1543" i="1"/>
  <c r="B1478" i="1"/>
  <c r="B1299" i="1"/>
  <c r="B1432" i="1"/>
  <c r="B1510" i="1"/>
  <c r="B1358" i="1"/>
  <c r="B956" i="1"/>
  <c r="B1257" i="1"/>
  <c r="B1119" i="1"/>
  <c r="B1111" i="1"/>
  <c r="B1102" i="1"/>
  <c r="B1047" i="1"/>
  <c r="B873" i="1"/>
  <c r="B814" i="1"/>
  <c r="B1093" i="1"/>
  <c r="B1062" i="1"/>
  <c r="B794" i="1"/>
  <c r="B585" i="1"/>
  <c r="B574" i="1"/>
  <c r="B1564" i="1"/>
  <c r="B1320" i="1"/>
  <c r="D4" i="1"/>
  <c r="H172" i="1"/>
  <c r="E188" i="1"/>
  <c r="F188" i="1" s="1"/>
  <c r="J215" i="1"/>
  <c r="K243" i="1"/>
  <c r="G243" i="1"/>
  <c r="C243" i="1"/>
  <c r="K285" i="1"/>
  <c r="L285" i="1" s="1"/>
  <c r="B497" i="1"/>
  <c r="H497" i="1"/>
  <c r="L510" i="1"/>
  <c r="B514" i="1"/>
  <c r="J514" i="1"/>
  <c r="L552" i="1"/>
  <c r="B556" i="1"/>
  <c r="K574" i="1"/>
  <c r="C585" i="1"/>
  <c r="E660" i="1"/>
  <c r="F660" i="1" s="1"/>
  <c r="J1047" i="1"/>
  <c r="E148" i="1"/>
  <c r="F148" i="1" s="1"/>
  <c r="E159" i="1"/>
  <c r="F159" i="1" s="1"/>
  <c r="E514" i="1"/>
  <c r="F514" i="1" s="1"/>
  <c r="E574" i="1"/>
  <c r="F574" i="1" s="1"/>
  <c r="E585" i="1"/>
  <c r="F585" i="1" s="1"/>
  <c r="B602" i="1"/>
  <c r="J602" i="1"/>
  <c r="E719" i="1"/>
  <c r="F719" i="1" s="1"/>
  <c r="L790" i="1"/>
  <c r="I794" i="1"/>
  <c r="E814" i="1"/>
  <c r="F814" i="1" s="1"/>
  <c r="C908" i="1"/>
  <c r="E1047" i="1"/>
  <c r="F1047" i="1" s="1"/>
  <c r="K1062" i="1"/>
  <c r="G1062" i="1"/>
  <c r="C1062" i="1"/>
  <c r="D1077" i="1"/>
  <c r="I1077" i="1"/>
  <c r="E1085" i="1"/>
  <c r="F1085" i="1" s="1"/>
  <c r="I1093" i="1"/>
  <c r="E1102" i="1"/>
  <c r="F1102" i="1" s="1"/>
  <c r="K1443" i="1"/>
  <c r="G1443" i="1"/>
  <c r="C1443" i="1"/>
  <c r="J1443" i="1"/>
  <c r="E1443" i="1"/>
  <c r="F1443" i="1" s="1"/>
  <c r="I1443" i="1"/>
  <c r="D1443" i="1"/>
  <c r="H1443" i="1"/>
  <c r="B1443" i="1"/>
  <c r="L1474" i="1"/>
  <c r="K1507" i="1"/>
  <c r="J1543" i="1"/>
  <c r="H1672" i="1"/>
  <c r="J719" i="1"/>
  <c r="B719" i="1"/>
  <c r="G719" i="1"/>
  <c r="K814" i="1"/>
  <c r="G814" i="1"/>
  <c r="C814" i="1"/>
  <c r="I873" i="1"/>
  <c r="H1047" i="1"/>
  <c r="D1047" i="1"/>
  <c r="K1047" i="1"/>
  <c r="E1077" i="1"/>
  <c r="F1077" i="1" s="1"/>
  <c r="J1085" i="1"/>
  <c r="B1085" i="1"/>
  <c r="G1085" i="1"/>
  <c r="K1102" i="1"/>
  <c r="G1102" i="1"/>
  <c r="C1102" i="1"/>
  <c r="I1111" i="1"/>
  <c r="I1119" i="1"/>
  <c r="I1257" i="1"/>
  <c r="K1453" i="1"/>
  <c r="I956" i="1"/>
  <c r="K1077" i="1"/>
  <c r="G1077" i="1"/>
  <c r="C1077" i="1"/>
  <c r="J1358" i="1"/>
  <c r="H1393" i="1"/>
  <c r="D1393" i="1"/>
  <c r="J1393" i="1"/>
  <c r="E1393" i="1"/>
  <c r="F1393" i="1" s="1"/>
  <c r="I1393" i="1"/>
  <c r="C1393" i="1"/>
  <c r="G1393" i="1"/>
  <c r="B1393" i="1"/>
  <c r="H1602" i="1"/>
  <c r="H1616" i="1"/>
  <c r="H1690" i="1"/>
  <c r="E602" i="1"/>
  <c r="F602" i="1" s="1"/>
  <c r="D719" i="1"/>
  <c r="I719" i="1"/>
  <c r="D814" i="1"/>
  <c r="I814" i="1"/>
  <c r="J908" i="1"/>
  <c r="B908" i="1"/>
  <c r="G908" i="1"/>
  <c r="L1043" i="1"/>
  <c r="C1047" i="1"/>
  <c r="I1047" i="1"/>
  <c r="B1077" i="1"/>
  <c r="H1077" i="1"/>
  <c r="D1085" i="1"/>
  <c r="I1085" i="1"/>
  <c r="D1102" i="1"/>
  <c r="I1102" i="1"/>
  <c r="J1320" i="1"/>
  <c r="J1478" i="1"/>
  <c r="H1705" i="1"/>
  <c r="E794" i="1"/>
  <c r="F794" i="1" s="1"/>
  <c r="E873" i="1"/>
  <c r="F873" i="1" s="1"/>
  <c r="E956" i="1"/>
  <c r="F956" i="1" s="1"/>
  <c r="E1093" i="1"/>
  <c r="F1093" i="1" s="1"/>
  <c r="E1111" i="1"/>
  <c r="F1111" i="1" s="1"/>
  <c r="D1119" i="1"/>
  <c r="H1119" i="1"/>
  <c r="D1257" i="1"/>
  <c r="H1257" i="1"/>
  <c r="D1320" i="1"/>
  <c r="I1320" i="1"/>
  <c r="L1354" i="1"/>
  <c r="C1358" i="1"/>
  <c r="I1358" i="1"/>
  <c r="H1432" i="1"/>
  <c r="D1432" i="1"/>
  <c r="K1432" i="1"/>
  <c r="D1453" i="1"/>
  <c r="I1453" i="1"/>
  <c r="E1478" i="1"/>
  <c r="F1478" i="1" s="1"/>
  <c r="E1543" i="1"/>
  <c r="F1543" i="1" s="1"/>
  <c r="K1687" i="1"/>
  <c r="D1690" i="1"/>
  <c r="D1705" i="1"/>
  <c r="I1732" i="1"/>
  <c r="E1119" i="1"/>
  <c r="F1119" i="1" s="1"/>
  <c r="E1257" i="1"/>
  <c r="F1257" i="1" s="1"/>
  <c r="I1299" i="1"/>
  <c r="E1320" i="1"/>
  <c r="F1320" i="1" s="1"/>
  <c r="E1358" i="1"/>
  <c r="F1358" i="1" s="1"/>
  <c r="E1453" i="1"/>
  <c r="F1453" i="1" s="1"/>
  <c r="H1478" i="1"/>
  <c r="D1478" i="1"/>
  <c r="K1478" i="1"/>
  <c r="H1543" i="1"/>
  <c r="D1543" i="1"/>
  <c r="K1543" i="1"/>
  <c r="J1602" i="1"/>
  <c r="B1602" i="1"/>
  <c r="K1602" i="1"/>
  <c r="G1602" i="1"/>
  <c r="C1602" i="1"/>
  <c r="I1602" i="1"/>
  <c r="J1616" i="1"/>
  <c r="B1616" i="1"/>
  <c r="K1616" i="1"/>
  <c r="G1616" i="1"/>
  <c r="C1616" i="1"/>
  <c r="I1616" i="1"/>
  <c r="J1672" i="1"/>
  <c r="B1672" i="1"/>
  <c r="K1672" i="1"/>
  <c r="G1672" i="1"/>
  <c r="C1672" i="1"/>
  <c r="I1672" i="1"/>
  <c r="E1690" i="1"/>
  <c r="F1690" i="1" s="1"/>
  <c r="E1705" i="1"/>
  <c r="F1705" i="1" s="1"/>
  <c r="D1913" i="1"/>
  <c r="K1320" i="1"/>
  <c r="G1320" i="1"/>
  <c r="C1320" i="1"/>
  <c r="H1358" i="1"/>
  <c r="D1358" i="1"/>
  <c r="K1358" i="1"/>
  <c r="L1358" i="1" s="1"/>
  <c r="J1453" i="1"/>
  <c r="B1453" i="1"/>
  <c r="G1453" i="1"/>
  <c r="I1510" i="1"/>
  <c r="I1564" i="1"/>
  <c r="I1631" i="1"/>
  <c r="D1672" i="1"/>
  <c r="J1687" i="1"/>
  <c r="I1745" i="1"/>
  <c r="K1781" i="1"/>
  <c r="G1842" i="1"/>
  <c r="J1690" i="1"/>
  <c r="B1690" i="1"/>
  <c r="K1690" i="1"/>
  <c r="G1690" i="1"/>
  <c r="C1690" i="1"/>
  <c r="I1690" i="1"/>
  <c r="J1705" i="1"/>
  <c r="B1705" i="1"/>
  <c r="K1705" i="1"/>
  <c r="G1705" i="1"/>
  <c r="C1705" i="1"/>
  <c r="I1705" i="1"/>
  <c r="I1868" i="1"/>
  <c r="E1299" i="1"/>
  <c r="F1299" i="1" s="1"/>
  <c r="E1510" i="1"/>
  <c r="F1510" i="1" s="1"/>
  <c r="E1564" i="1"/>
  <c r="F1564" i="1" s="1"/>
  <c r="E1631" i="1"/>
  <c r="F1631" i="1" s="1"/>
  <c r="B1732" i="1"/>
  <c r="J1732" i="1"/>
  <c r="B1745" i="1"/>
  <c r="J1745" i="1"/>
  <c r="D1781" i="1"/>
  <c r="H1781" i="1"/>
  <c r="H1808" i="1"/>
  <c r="D1808" i="1"/>
  <c r="K1808" i="1"/>
  <c r="J1825" i="1"/>
  <c r="B1825" i="1"/>
  <c r="G1825" i="1"/>
  <c r="B1842" i="1"/>
  <c r="D1868" i="1"/>
  <c r="J1964" i="1"/>
  <c r="K1887" i="1"/>
  <c r="G1887" i="1"/>
  <c r="C1887" i="1"/>
  <c r="I1900" i="1"/>
  <c r="I1925" i="1"/>
  <c r="I2027" i="1"/>
  <c r="E1781" i="1"/>
  <c r="F1781" i="1" s="1"/>
  <c r="I1781" i="1"/>
  <c r="I1981" i="1"/>
  <c r="B1781" i="1"/>
  <c r="J1781" i="1"/>
  <c r="K1868" i="1"/>
  <c r="G1868" i="1"/>
  <c r="C1868" i="1"/>
  <c r="K1967" i="1"/>
  <c r="E1732" i="1"/>
  <c r="F1732" i="1" s="1"/>
  <c r="E1745" i="1"/>
  <c r="F1745" i="1" s="1"/>
  <c r="C1781" i="1"/>
  <c r="G1781" i="1"/>
  <c r="H1842" i="1"/>
  <c r="D1842" i="1"/>
  <c r="K1842" i="1"/>
  <c r="B1868" i="1"/>
  <c r="H1868" i="1"/>
  <c r="J1913" i="1"/>
  <c r="B1913" i="1"/>
  <c r="K1913" i="1"/>
  <c r="G1913" i="1"/>
  <c r="C1913" i="1"/>
  <c r="I1913" i="1"/>
  <c r="E1900" i="1"/>
  <c r="F1900" i="1" s="1"/>
  <c r="E1925" i="1"/>
  <c r="F1925" i="1" s="1"/>
  <c r="K1964" i="1"/>
  <c r="D1967" i="1"/>
  <c r="H1967" i="1"/>
  <c r="E1981" i="1"/>
  <c r="F1981" i="1" s="1"/>
  <c r="B2027" i="1"/>
  <c r="J2027" i="1"/>
  <c r="E1967" i="1"/>
  <c r="F1967" i="1" s="1"/>
  <c r="I1967" i="1"/>
  <c r="B1967" i="1"/>
  <c r="J1967" i="1"/>
  <c r="C1967" i="1"/>
  <c r="G1967" i="1"/>
  <c r="E2027" i="1"/>
  <c r="F2027" i="1" s="1"/>
  <c r="L1478" i="1" l="1"/>
  <c r="L4" i="1"/>
  <c r="L585" i="1"/>
  <c r="L794" i="1"/>
  <c r="L1808" i="1"/>
  <c r="L1432" i="1"/>
  <c r="L1047" i="1"/>
  <c r="L1510" i="1"/>
  <c r="L188" i="1"/>
  <c r="L1119" i="1"/>
  <c r="L1564" i="1"/>
  <c r="L1077" i="1"/>
  <c r="L1102" i="1"/>
  <c r="L956" i="1"/>
  <c r="L1093" i="1"/>
  <c r="L574" i="1"/>
  <c r="L1543" i="1"/>
  <c r="L148" i="1"/>
  <c r="L873" i="1"/>
  <c r="L1745" i="1"/>
  <c r="L159" i="1"/>
  <c r="L1913" i="1"/>
  <c r="L1690" i="1"/>
  <c r="L1616" i="1"/>
  <c r="L1967" i="1"/>
  <c r="L1842" i="1"/>
  <c r="L660" i="1"/>
  <c r="L1111" i="1"/>
  <c r="L556" i="1"/>
  <c r="L172" i="1"/>
  <c r="L1887" i="1"/>
  <c r="L1705" i="1"/>
  <c r="L1672" i="1"/>
  <c r="L1602" i="1"/>
  <c r="L1453" i="1"/>
  <c r="L1085" i="1"/>
  <c r="L1257" i="1"/>
  <c r="L1825" i="1"/>
  <c r="L1868" i="1"/>
  <c r="L1320" i="1"/>
  <c r="L814" i="1"/>
  <c r="L1443" i="1"/>
  <c r="L1062" i="1"/>
  <c r="L243" i="1"/>
  <c r="L497" i="1"/>
  <c r="L908" i="1"/>
  <c r="L215" i="1"/>
  <c r="L1781" i="1"/>
  <c r="L1393" i="1"/>
  <c r="L719" i="1"/>
  <c r="L514" i="1"/>
</calcChain>
</file>

<file path=xl/sharedStrings.xml><?xml version="1.0" encoding="utf-8"?>
<sst xmlns="http://schemas.openxmlformats.org/spreadsheetml/2006/main" count="1991" uniqueCount="1003">
  <si>
    <t>METAS FINANCEIRAS 2019</t>
  </si>
  <si>
    <t>RESULTADOS APROVADOS</t>
  </si>
  <si>
    <t>RESULTADOS REALIZADOS</t>
  </si>
  <si>
    <t>Disfunção estrutural ou Situacional</t>
  </si>
  <si>
    <t>Fatores Contributivos/ Principais Eventos Realizados, e ou participados</t>
  </si>
  <si>
    <t>Considerações Finais/Resultados Alcançados/Indicadores utilizados no projeto</t>
  </si>
  <si>
    <t>Reformulação (Correções Rumos apontados)  - Se necessário: Justificativas (Execução do projeto e ou uso dos recursos abaixo dos 80% ou ainda acima dos 120%)</t>
  </si>
  <si>
    <t>Resultados</t>
  </si>
  <si>
    <t>Indicadores Específicos Do Projeto Do CAU/SP</t>
  </si>
  <si>
    <t>% de realização em relação ao total executado</t>
  </si>
  <si>
    <t>METAS FÍSICAS  2019</t>
  </si>
  <si>
    <t>ATIVIDADE</t>
  </si>
  <si>
    <t>PREVISTAS</t>
  </si>
  <si>
    <t>REALIZADAS</t>
  </si>
  <si>
    <t>% REALIZAÇÃO</t>
  </si>
  <si>
    <t>TOTAL</t>
  </si>
  <si>
    <t>METAS FÍSICAS  2018</t>
  </si>
  <si>
    <t>Em virtude do número de participantes o evento foi realizado no 29 andar do Edifício CBI Esplanada, de forma a atender confortávelmente a todos os participantes.</t>
  </si>
  <si>
    <t>1-Criação do Grupo de Trabalho de TI
2-Analise da manifestação jurídica sobre o Acordo Coletivo de funcionários</t>
  </si>
  <si>
    <t>Acompanhamento do sistema de gestao integrada</t>
  </si>
  <si>
    <t>Acompanhamento do concurso publico e recepcao dos novos funcionarios</t>
  </si>
  <si>
    <t>Acompanhar os trabalhos do CTUIA2020</t>
  </si>
  <si>
    <t>revisao das deliberações 20 e 21 da COA/SP, resolvido aguardar revisao do regimento interno, sumula de 21/01/2019</t>
  </si>
  <si>
    <t xml:space="preserve"> reunião com equipe técnica 15.01.2019</t>
  </si>
  <si>
    <t>1 -reunião com equipe técnica 15.01.2019
2-assunto retirado de pauta na reunião ordinária - sumula de 21/01/2019</t>
  </si>
  <si>
    <t>participação na reuniao do GTPE do Forum dos Presidentes em 24/01/2019</t>
  </si>
  <si>
    <t xml:space="preserve">
1- demanda de conselheiro para revisao do regimento interno - deliberação 060/2010</t>
  </si>
  <si>
    <t>reuniao com Strateges em 27/02</t>
  </si>
  <si>
    <t>reuniao com Vunesp em 28/02</t>
  </si>
  <si>
    <t>organograma discutido nas reunioes dos dias 06 e 07 de janeiro - deliberação 059/2019</t>
  </si>
  <si>
    <t xml:space="preserve"> -Reunião com representante do CAU/SC em 19/02
-participação em reuniao do GTPE do Forum dos Presidentes em São Paulo em 15/02</t>
  </si>
  <si>
    <t>1- Minuta de Portaria - Pagamento de honorários advocatícios de sucumbência - deliberação 62/2019
2- Memorando 008.2019 CED - Minuta de Portaria - deliberação 61/2019
3- modelo padrão para informes nas plenarias pelos coordenadores das comissões
4-Demanda da CPUAT para revisão do Regimento Interno
5- Reunião com COA/BR para assuntos diversos em Brasilia em 14/03</t>
  </si>
  <si>
    <t>reuniao com FGV em 12/03</t>
  </si>
  <si>
    <t>reuniao em 07/03 com equipe administrativa - resultado da recepção aos novos funcionarios</t>
  </si>
  <si>
    <t>aprovado na reuniao ordinaria de 13/03</t>
  </si>
  <si>
    <t>1- abertura do processo para revisão do regimento interno
2-plano de trabalho aprovado pela deliberação 065/2019</t>
  </si>
  <si>
    <t>1-discussão sobre diárias e deslocamento em conjunto com a CPFI, reuniao ordinaria em 03/04
2- Revisão da proposta do GT organograma em reuniao conjunta com CPFi em 24/04.</t>
  </si>
  <si>
    <t>reuniao com Fundação Vanzolini em 17/04</t>
  </si>
  <si>
    <t>reunioes de trabalho nos dias 4, 11, 12, 17 e 30 de abril</t>
  </si>
  <si>
    <t>Propor, apreciar e deliberar sobre Contratos de infraestrutura e serviço</t>
  </si>
  <si>
    <t xml:space="preserve"> Propor  apreciar e deliberar sobre Plano de carreiras - avaliação/revisão e aprimoramento;</t>
  </si>
  <si>
    <t>Acompanhar mapeamento da Representação Institucional do CAU e dos espaços que eram ocupados pelos Arquitetos na representação do CREA.</t>
  </si>
  <si>
    <t>funcionarios do setor administrativo acompanhando o processo</t>
  </si>
  <si>
    <t>informes pela coordenadora da COA/SP em plenária sobre o encerramento do concurso e resultado</t>
  </si>
  <si>
    <t>informes nas reuniões pela Coordenadora Violeta Krubusly, membro da COA/SP</t>
  </si>
  <si>
    <t>assunto previsto para outros meses, suspenso até a revisão do regimento.</t>
  </si>
  <si>
    <t>assunto não previsto no plano para esse mês</t>
  </si>
  <si>
    <t>informe sobre as chamadas dos concursados pela coordenacao na plenaria e na reuniao ordinaria</t>
  </si>
  <si>
    <t>assunto antecipado, resultado da reunião com a COA/BR em 14/03</t>
  </si>
  <si>
    <t>nenhum contrato novo firmado pelo CAU/SP</t>
  </si>
  <si>
    <t>assunto aguardando a revisao do regimento interno</t>
  </si>
  <si>
    <t>informe realizado pela Coordenadora da CTUIA2020, Violeta Krubusly membro da COA/SP</t>
  </si>
  <si>
    <t>Apoio a Comissão - Recebimento / Encaminhamento de Processos.</t>
  </si>
  <si>
    <t>Setor de Análise de Pessoa Jurídica  PJ- Análise de RRT - Cargo ou Função</t>
  </si>
  <si>
    <t>Setor de Análise de Pessoa Jurídica  PJ- Análise de Solicitações de Registro de Empresa</t>
  </si>
  <si>
    <t>Setor de Análise de Pessoa Jurídica  PJ- Análise de Solicitações de Atualização Cadastral de Pessoa Jurídica</t>
  </si>
  <si>
    <t>Setor de Análise de Pessoa Jurídica  PJ- Análise de solicitações de baixa / interrupção  de Pessoa Juríca</t>
  </si>
  <si>
    <t>Setor de Análise de Pessoa Jurídica  PJ- Análise de Contrato para Visto Prévio</t>
  </si>
  <si>
    <t>Setor de Análise de Pessoa Jurídica  PJ - Atendimento Telefônico a Empresa</t>
  </si>
  <si>
    <t>Setor de Análise de Pessoa Jurídica  PJ- Atendimento Presencial a Empresa</t>
  </si>
  <si>
    <t>Setor de Análise de Pessoa Jurídica  PJ- Atendimento Presencial a Empresa Atendimento Canal ISO-CRM a Empresa</t>
  </si>
  <si>
    <t>Setor de Análise de Pessoa Física  - Análise de RRT DERIVADO para Aprovação.</t>
  </si>
  <si>
    <t xml:space="preserve">Setor de Análise de Pessoa Física - Análise para baixa manual de RRT </t>
  </si>
  <si>
    <t xml:space="preserve">Setor de Análise de Pessoa Física - CAT - A </t>
  </si>
  <si>
    <t>Setor de Análise de Pessoa Física - RRT EXTEMPORÂNEO</t>
  </si>
  <si>
    <t>Setor de Análise de Pessoa Física - RDA - REGISTRO DIREITO AUTORAL</t>
  </si>
  <si>
    <t xml:space="preserve">Setor de Análise de Pessoa Física - Certidão de Isenção de ISS </t>
  </si>
  <si>
    <t>Setor de Análise de Pessoa Física - Análise de Nulidade em R.R.T. (s)</t>
  </si>
  <si>
    <t>Setor de Análise de Pessoa Física - Análise de Cancelamentos em R.R.T. (s)</t>
  </si>
  <si>
    <t>Assessoria as Comissões (CEP, CPC, CDP e ATHIS)</t>
  </si>
  <si>
    <t>Apoio a Comissão - Recebimento / Encaminhamento de Processos</t>
  </si>
  <si>
    <t>Setor de Análise de Pessoa Física - Auditoria Interna em R.R.T (s)</t>
  </si>
  <si>
    <t>Recurso Pessoal - Contratação de Estagiário</t>
  </si>
  <si>
    <t>Capacitação</t>
  </si>
  <si>
    <t>Encargos</t>
  </si>
  <si>
    <t>Outras despesas</t>
  </si>
  <si>
    <t>Transferência do colaborador Eduardo Santos do Departamento Financeiro para a Comissão de Exercício Profissional (CEP).</t>
  </si>
  <si>
    <t>Solicitação de contratação de estagiário para continuidade dos trabalhos.</t>
  </si>
  <si>
    <t>Considerando o Edital 2018 - ref. ao Concurso Público do CAU/SP, adentrou junto a equipe a colaboradora Joyce Farias, datado em 11/03/2019.</t>
  </si>
  <si>
    <t>Esta atividade desempenhada no Setor, esta diretamente atrelhada a demanda externa, (sendo solicitado pelas Empresas de Arquitetura e Urbanismo).
• Realização da Força Tarefa, iniciando em 11/03 a 22/03, com objetivo de atender as demandas represadas do Setor. Neste sentido iniciamos com as análises dos Processos de Atualização Cadastral de Pessoa Jurídica, justificando o indicador apresentado.</t>
  </si>
  <si>
    <t>férias do colaboradora Luciana Coutinho de 07/03, até 16/03 sendo um dos responsáveis pela análise das solicitações de baixa/interrupção de Pessoa Jurídica.</t>
  </si>
  <si>
    <t>Esta atividade desempenhada no Setor, esta diretamente atrelhada a demanda externa, (sendo solicitado pelas Empresas de Arquitetura e Urbanismo). Sendo assim, o resultado apresentado no indicador, reflete que as Empresas estão ativas junto ao mercado de trabalho, mantendo o seu registro junto ao Conselho, com status ativo.</t>
  </si>
  <si>
    <t>férias da colaborador Rodrigo Carvalho. Precendo 07/01, até 06/02 sendo um dos responsáveis pelo atendimento aos Profissionais.
07/02 Retorno do colaborador Rodrigo Carvalho do seu período de férias, sendo um dos responsáveis pelos atendimentos aos Profissionais.
Solicitação da contratação de estagiário para apoiar o atendimento no Setor de Registro de Empresa (SREMP)</t>
  </si>
  <si>
    <t>Com o período de férias do colaborador Rodrigo, as demandas foram distribuídas para os demais membros do Setor de Análise de Pessoa Jurídica, afim de não prejudicar os atendimentos relizados na Sede do CAU-SP.
Portanto foi realizado a substituição do funcionário pelo colaborador Luciana Coutinho Alves, para que as solicitações não fossem represadas.
Em fase de análise pela Gerência Administrativa e Presidência.</t>
  </si>
  <si>
    <t xml:space="preserve">Com o atendimento dos processos de Atualização Cadastral de Pessoa Jurídica,  os profissionais entravam em contato para esclarecer as dúvidas sobre os procedimentos. </t>
  </si>
  <si>
    <t>Considerando que esta atividade consiste no resgate dos serviços realizados no antigo Conselho Regional de Engenharia e Agronomia do Estado de São Paulo (CREA-SP), muitos profissionais registram seus R.R.T.(s) Derivados, para obtenção de seu acervo técnico junto ao CAU.
Considerando a chegada do novo colaborador Victor Hugo Medeiros, esta demanda passou a ser realizada por duas pessoas da equipe. Sendo assim, dobrando o número de análises de cancelamento em R.R.T. (s).</t>
  </si>
  <si>
    <t>Considerando Resolução n.91 do CAU/BR, que dispõe da Baixa em R.R.T. (automática), sendo realizado pelo Profissional via SICCAU, exceto aos R.R.T(s) registrados anterior ao ano de 2014, este procedimento é validado pelo CAU-UF. Sendo assim neste mês tivemos um aumento de solicitações de baixa (manual), no qual foram analisadas e deferidas pelo Setor.</t>
  </si>
  <si>
    <t>férias do colaboradora Luís Henrique Gonlçalves de 02/01, até 01/03 sendo um dos responsáveis pela análise das solicitações de R.R.T. (Extemporâneo), RDA e Auditoria.</t>
  </si>
  <si>
    <t>Portanto foi realizado a substituição do funcionário pelo colaborador Caio Barella, para que as solicitações não fossem represadas.</t>
  </si>
  <si>
    <t>Transferência do colaborador Luís Henrique Gonçalves do Setor de Análise de Pessoa Física para o Setor da Fiscalização.</t>
  </si>
  <si>
    <t>Considerando o Edital 2018 - ref. ao Concurso Público do CAU/SP, adentrou junto a equipe a colaboradora Victor Hugo Medeiros, datado em 12/03/2019.</t>
  </si>
  <si>
    <t>Esta demanda está diretamente ligada as solicitações dos profissionais. Portanto neste mês não houve registros de Direito Autorial no sistema para análise.</t>
  </si>
  <si>
    <t>Considerando a chegada do novo colaborador Victor Hugo Medeiros, esta demanda passou a ser realizada por duas pessoas da equipe. Sendo assim, dobrando o número de análises de cancelamento em R.R.T. (s).</t>
  </si>
  <si>
    <t xml:space="preserve">A Assessoria das Comissões do CAU/SP, foi configurada a partir do mês de maio do ano de 2018, pelo departamento Administrativo e Gabinete da Presidência do CAU/SP, dos quais os Coordenadores Técnicos junto com os Assistentes Administrativos do CAU/SP, dão suporte na elaboração de Súmulas, Deliberações, Pauta de Reunião e todos os demais assuntos administrativos.
</t>
  </si>
  <si>
    <t xml:space="preserve">Foram realizados 04 Reuniões (Ordinárias) das Comissões no mês de Janeiro. Sendo estas, da Comissão de Exercício Profissional (CEP), Comissão de Patrimônio Cultural (CPC), Comissão de Desenlvolimento Profissional e Comissão de Assistência Técnica para Habitação de Interesse Social (ATHIS).
</t>
  </si>
  <si>
    <t>Considerando que a atividade foi iniciada na terceira semana do mês, a equipe estava familiarizando com os novos procedimentos para análise.</t>
  </si>
  <si>
    <t xml:space="preserve">Solicitação da contratação de estagiário para apoiar o Coordenador Ralf Scholz e a CEP. </t>
  </si>
  <si>
    <t xml:space="preserve">Estagiário contratado com previsão de ínicio para o dia 07/05/2018. *Previsto </t>
  </si>
  <si>
    <t>SIM. Para 2019 foram planejados 04 despachos (reuniões técnicas) ao mês. No entanto, em 27/02/2019 além da Coordenadora participaram 02 membros da CED-CAU/SP na reunião.
SIM. Estava previsto para 2019 despachos(reuniões técnicas) da Coordenadora. No entanto,  foram realizadas reuniões técnicas com os relatores dos processos/denúncias para dar celeridade às analises das denúncias.</t>
  </si>
  <si>
    <t>SIM. Não havia previsão de Reuniões da CED-SUL+04 para 2019.</t>
  </si>
  <si>
    <t>Introdução ao Estudo da Economia no Setor Público - ENAP - CH 30h</t>
  </si>
  <si>
    <t>Comunicação Assertiva</t>
  </si>
  <si>
    <t>Oratória - Técnica vocal, interpretação, Habilidade de improvisação, postura, marketing pessoal.</t>
  </si>
  <si>
    <t>Workshop - E-Social</t>
  </si>
  <si>
    <t>Siccau - Utilização das ferramentas para consultas e criação de mapas temáticos</t>
  </si>
  <si>
    <t>Gestão de convênios: da capacitação de recursos e tomadas de conta especial</t>
  </si>
  <si>
    <t>Retenções na fonte</t>
  </si>
  <si>
    <t>Atualização Profissional diante do novo CPC: desafios presentes e futuros, teóricos e práticos.</t>
  </si>
  <si>
    <t>Integração - Atribuição e Organização do CAU (federal e estaduais). Função do Conselho; CAU/BR e CAU/Ufs (atribuições, competências e responsabilidades); estrutura organizacional; funcionários e atribuições</t>
  </si>
  <si>
    <t>Gestão de Almoxarifado</t>
  </si>
  <si>
    <t>Direito do Trabalho na Administração Pública</t>
  </si>
  <si>
    <t>Proteção à Saúde e Segurança do Servidor Público e Privado e Prevenção de Riscos Trabalhistas</t>
  </si>
  <si>
    <t xml:space="preserve">Formação em Marketing Digital. Conceitos, dados quantitativos e qualitativos, perfil do internauta, estudos de comportamento, site, blog, processo de criação e gestão de projeto web. </t>
  </si>
  <si>
    <t>Marco Regulatório das Organizações da Sociedade Civil/MROSC</t>
  </si>
  <si>
    <t>Plano de Cargos e Salários na Administração Pública</t>
  </si>
  <si>
    <t>Processo Administrativo Disciplinar</t>
  </si>
  <si>
    <t>Curso de Formação de Fiscal de contratos</t>
  </si>
  <si>
    <t>Curso Básico de Gestão de Projetos</t>
  </si>
  <si>
    <t>Software ISOCRM</t>
  </si>
  <si>
    <t>Administração pública - Responsabilidades</t>
  </si>
  <si>
    <t>Reciclagem - Assistentes Regionais</t>
  </si>
  <si>
    <t>Reciclagem - Atuação Subgerentes Regionais</t>
  </si>
  <si>
    <t>Reciclagem - Agentes de Fiscalização</t>
  </si>
  <si>
    <t>Técnicas Secretariais - A Secretária e sua atuação gerencial. Novas atribuições e identificação do profissional de nível gerencial; marketing pessoal</t>
  </si>
  <si>
    <t>Gestão de Processos. Mapeamento e detalhamento de processos, rotina, padronização, melhores práticas.</t>
  </si>
  <si>
    <t>Excel Nível Intermediário - Fórmulas, funções, formatações, tabela dinâmica.</t>
  </si>
  <si>
    <t>Relações Sindicais e negociações coletivas na Administração Pública</t>
  </si>
  <si>
    <t>Redação Oficial - Redação oficial; novo acordo ortográfico; elaboração e análise de textos</t>
  </si>
  <si>
    <t>Negociação</t>
  </si>
  <si>
    <t>Administração do Tempo. Princípios que norteam o gerenciamento do tempo; definição de prioridades (urgente x importante); autogestão.</t>
  </si>
  <si>
    <t>Técnicas - Coleta Biométrica</t>
  </si>
  <si>
    <t>Planejamento e Gerenciamento de Projetos com ênfase no PMI</t>
  </si>
  <si>
    <t>PowerPoint Avançado</t>
  </si>
  <si>
    <t>Word Avançado</t>
  </si>
  <si>
    <t>Conferência Conselhos Profissionais</t>
  </si>
  <si>
    <t>Seminário temático - Contabilidade</t>
  </si>
  <si>
    <t>Seminário temático - Jurídico</t>
  </si>
  <si>
    <t>Seminário temático - Recursos Humanos</t>
  </si>
  <si>
    <t>Seminário temático - licitações e contratos</t>
  </si>
  <si>
    <t>Seminário temático - Comunicação</t>
  </si>
  <si>
    <t>Seminário temático - Arquitetura</t>
  </si>
  <si>
    <t>ARCGIS - Utilização das ferramentas para consultas e criação de mapas temáticos; RRTs de Coordenadores e docentes</t>
  </si>
  <si>
    <t>IGEO - Utilização das ferramentas para consultas e criação de mapas temáticos</t>
  </si>
  <si>
    <t>Técnicas de Atendimento Público</t>
  </si>
  <si>
    <t>Desenvolvimento de lideranças</t>
  </si>
  <si>
    <t>Federalismo e Federalismo Fiscal - ENAP - CH 35h</t>
  </si>
  <si>
    <t>Reavaliação e Depreciação com Ênfase no Controle Patrimonial - IBRAP - CH 8h</t>
  </si>
  <si>
    <t>1 funcionário participante. Não houve custos para o Conselho.</t>
  </si>
  <si>
    <t>8 funcionários participantes. Custos provenientes às diárias e deslocamento dos funcionários.</t>
  </si>
  <si>
    <t>02.01.003.002 - Remuneração</t>
  </si>
  <si>
    <t>02.01.003.002 - Férias e 13º Salário</t>
  </si>
  <si>
    <t>02.01.003.002 - Encargos Sociais</t>
  </si>
  <si>
    <t>02.01.003.002 - Verbas Rescisórias</t>
  </si>
  <si>
    <t>02.01.003.002 - Benefícios</t>
  </si>
  <si>
    <t>02.01.004.001 - Sistema Gestão de Chamados - ISOCRM</t>
  </si>
  <si>
    <t>02.01.004.001 - Assistência técnica PABX</t>
  </si>
  <si>
    <t>02.01.004.001 - Sistema de Gestão de Pessoas</t>
  </si>
  <si>
    <t>02.01.004.001 - Inicio da implantação do projeto de Migração do sistema de gestão de chamados em conformidade com a contratação do novo Call Center em Agosto/2018.</t>
  </si>
  <si>
    <t>02.01.004.001 - Validação do novo sistema de gestão de chamados em conformidade com a contratação do novo Call Center RIA)</t>
  </si>
  <si>
    <t>02.01.004.001 - Aquisição de itens para atendimento ergonômico, conforme último laudo técnico do PPRA</t>
  </si>
  <si>
    <t>02.01.004.001 - Aquisição de Firewall UTM ou renovação do sofware da solução atual em virtude do projeto de IaaS</t>
  </si>
  <si>
    <t>02.01.004.001 - Transição para outsourcing de impressão</t>
  </si>
  <si>
    <t>02.01.004.001 - Contraração IaaS, infraestrutura como serviço para construção da rede corporativa hibrida (datacenter local + cloud)</t>
  </si>
  <si>
    <t>02.01.004.001 - Contratação de novo sistema de Gestão de Pessoas</t>
  </si>
  <si>
    <t>02.01.004.001 - Aquisição de kit de coleta biométrica</t>
  </si>
  <si>
    <t xml:space="preserve">02.01.004.002 -  Manutenção predial, Seguro Predial, consertos de equipamentos, mobiliários e recarga de extintores  </t>
  </si>
  <si>
    <t xml:space="preserve">02.01.004.002 -  Serviços de Terceirizados (Copa, Limpeza, Motorista, Porteiro e Recepção/Telefonista) </t>
  </si>
  <si>
    <t xml:space="preserve">02.01.004.002 -  Manutenção do sistema de ar condicionado </t>
  </si>
  <si>
    <t xml:space="preserve">02.01.004.002 -  Alugel e encargos - internet - telefonia fixa e imóvel </t>
  </si>
  <si>
    <t xml:space="preserve">02.01.004.002 -  Veículos - abastecimento, documentação, estacionamento, manutenção,  pedágio e seguro. </t>
  </si>
  <si>
    <t xml:space="preserve">02.01.004.002 -  Arquivo - Serviço de guarda e custódia de documentos </t>
  </si>
  <si>
    <t xml:space="preserve">02.01.004.002 -  Correios - Serviços postais e de Encomendas </t>
  </si>
  <si>
    <t xml:space="preserve">02.01.004.002 -  Materiais de consumo: Gêneros alimentíxios, Higiene, Descartáveis, Limpeza, escritório/expediente e utilidades domésticas. </t>
  </si>
  <si>
    <t xml:space="preserve">02.01.004.002 -  Aquisição de Bens Patrimoniais </t>
  </si>
  <si>
    <t>Março - Encerramento do contrato, conforme provisionado, para fins de transição de sistema em conformidade com a RIA.</t>
  </si>
  <si>
    <t>Diferença de valor em virtude do indice de reajuste que foi provisionado para o contrato.</t>
  </si>
  <si>
    <t>Variação de valor em função da variação de funcionários ativos</t>
  </si>
  <si>
    <t>Devido o novo front end que foi desenvolvido especificamente para o atendimento de primeiro nível dos CAU/UFs, o sistema está apresentando erros de inconsistências. Todas as ações de correção estão sendo encaminhadas pela RIA com o objetivo de concluir a implantação no menor prazo possível.</t>
  </si>
  <si>
    <t>Projeto executado 100% - em conformidade com o laudo, considerando o fornecimento de apoio ergonômico  de teclado e mouse para 100% dos funcionários.</t>
  </si>
  <si>
    <t>APÓS PROCESSO DE CONTRATAÇÃO PELA COORDENAÇÃO DE COMPRAS E LICITAÇÃO, OS VALORES DOS ACESSÓRIOS FICARAM MENORES DO QUE O ESTIMADO NA FORMULAÇÃO DO PLANO - REFORMULAR E DESCONSIDERAR O SALDO DE R$ 12.360,00 DO PROJETO NO PLANO DE AÇÃO.</t>
  </si>
  <si>
    <t>Em virtude da proposta de contratação dos serviços em nuvem - Projeto Iaas - para integração da rede corporativa entre sede e escritórios descentralizados, entendemos que neste momento a opção com melhor custo benefício para o CAU/SP e manter o equipamento atual pelo período de mais um ano. Desta forma, o escopo deste projeto será apenas a renovação da subscrição de licenças e suporte do firewall. Considerar a revisão de valor estimado para este projeto em R$ 7.000,00.</t>
  </si>
  <si>
    <t>Em função da previsão de entrega do TR se dar um 06/2019, considerando que são previstos mais 02 meses até o final do processo de contratação, considerando as estimativas de valores observadas em conversa com fornecedores e a adequação do projeto conforme documento de boas práticas do Ministério do Planejamento, solicitamos a revisão do valor estimado para este projeto em R$ 50.000,00 (estimativa para os meses de set, out, nov e dez/2019).</t>
  </si>
  <si>
    <t>A Coordenação de TI esta na fase de estudo técnico e avaliação das tecnologias que melhor se aplicarão ao cenário do CAU/SP. Considerando a previsão de entrega do TR em agosto/2019 e após esta data, mais 02 meses para conclusão do processo de contratação, solicitamos a revisão do valor estimado para este projeto  em R$ 25.000,00 (estimativa para os meses de nov e dez/2019).</t>
  </si>
  <si>
    <t>Em função da previsão de entrega do TR se dar um 07/2019, considerando que são previstos mais 02 meses até o final do processo de contratação, consideradno as estimativas de valores observadas em conversa com fornecedores e a adequação do projeto informações obtidas através do estudo técnico, considerar a revisão do valor estimado para este projeto em R$ 30.000,00 (estimativa para os meses de out, nov e dez/2019)</t>
  </si>
  <si>
    <t>Alteração no escopo do projeto em função do CSC estar prevendo novo processo de licitação no qual estará considerado o fornecimento de hardware para o kit de coleta biométrica. Desda forma o CAU/SP estará fazendo a aquisição de apenas algumas peças de reposição para os kits atuais de sua propriedade. Considerar a revisão do valor estimado para este projeto em R$ 12.000,00</t>
  </si>
  <si>
    <t>Devido a instalação de novo sistema, não houve contratação.</t>
  </si>
  <si>
    <t>contrato firmado com valor incorreto.</t>
  </si>
  <si>
    <t>devido postagens de revistas que deveria ter ocorrido em dez/2018.</t>
  </si>
  <si>
    <t>Aquisição de cartuchos</t>
  </si>
  <si>
    <t>o GT de Infraestrutura ainda não elaborou processos para aquisições.</t>
  </si>
  <si>
    <t>As Deliberações Plenárias podem ser encontradas no link:
https://transparencia.causp.gov.br/?page_id=810</t>
  </si>
  <si>
    <t>Atas e Súmulas podem ser encontrados no link:
https://www.causp.gov.br/atas-de-plenarias/</t>
  </si>
  <si>
    <t>As Deliberações Plenárias podem ser encontradas link:
https://transparencia.causp.gov.br/?page_id=26635</t>
  </si>
  <si>
    <t>Atas e Súmulas podem ser encontrados no link:
https://transparencia.causp.gov.br/?page_id=24447</t>
  </si>
  <si>
    <t>01.01.003.001 - Assessoramento direto da Presidência do Conselho, com a realização de reuniões, consultas verbais, pareceres, orientações e sugestões, conforme demanda</t>
  </si>
  <si>
    <t>01.01.003.001 - Orientações jurídicas e atendimento aos demais setores e suas equipes técnicas, apresentando sugestões e solucionando problemas surgidos em processos administrativos, atendimento ao público, interpretação da legislação e normas aplicáveis e outros</t>
  </si>
  <si>
    <t>01.01.003.001 - Assessoramento a todas as Comissões, sejam permanentes ou especiais, participando das reuniões sempre que convocados, emitindo notas técnicas e orientações, sugerindo fluxogramas, auxiliando nos trâmites processuais e emitindo manifestações nos processos administrativos quando provocados</t>
  </si>
  <si>
    <t>01.01.003.001 - Assessoramento em todas as Reuniões Plenárias Ordinárias, com manifestações e pareceres sempre que solicitado</t>
  </si>
  <si>
    <t>01.01.003.001 - Assessoramento em Reuniões do Conselho Diretor, com manifestações e pareceres sempre que solicitado</t>
  </si>
  <si>
    <t>01.01.003.001 - Assessoramento em reuniões diversas com a participação de outros setores do CAU/SP.</t>
  </si>
  <si>
    <t>01.01.003.001 - Manifestação Jurídica em Processo Administrativo de Licitação/ Análise de Edital/ Apresentação de minuta de contrato.</t>
  </si>
  <si>
    <t>01.01.003.001 - Elaboração de Atos Normativos/ Análise de Minuta de Instrução Normativa/ Minuta de Alteração de IN/Revisão de Portarias</t>
  </si>
  <si>
    <t>01.01.003.001 - Manifestações Jurídicas</t>
  </si>
  <si>
    <t>01.01.003.001 - Memorandos Internos</t>
  </si>
  <si>
    <t>01.01.003.001 - Acompanhamento, peticionamento, defesas e recursos diversos  em processos judiciais. (Exceto Execuções Fiscais)</t>
  </si>
  <si>
    <t>01.01.003.001 - Execução Fiscal</t>
  </si>
  <si>
    <t>01.01.003.001 - Acompanhamento, peticionamento, defesas e recursos diversos junto ao Ministério Público Federal.</t>
  </si>
  <si>
    <t>01.01.003.001 - Estudos e pesquisas acerca das resoluções do CAU/BR, envolvendo o confronto das mesmas para com a legislação vigente, propositura de novos posicionamentos, padronização de procedimentos e facilitação do entendimento</t>
  </si>
  <si>
    <t>01.01.003.001 - Reuniões internas</t>
  </si>
  <si>
    <t>01.01.003.001 - Acompanhamento, peticionamento, defesas e recursos diversos junto ao Ministério Público do Trabalho.</t>
  </si>
  <si>
    <t>01.01.003.001 - Recolhimento de Custas e Despesas Processuais</t>
  </si>
  <si>
    <t>01.01.003.001 - Capacitação sobre Julgamento de Processos ético-disciplinares aos Conselheiros</t>
  </si>
  <si>
    <t>01.01.003.001 - Acompanhamento, peticionamento, defesas e recursos diversos junto ao Tribunal de Contas da União</t>
  </si>
  <si>
    <t>01.01.003.001 - Atendimento à Ouvidoria</t>
  </si>
  <si>
    <t>01.01.003.001 - Contratos e Termos Aditivos - Licitações e Parcerias</t>
  </si>
  <si>
    <t>01.01.003.001 - Participação no Seminário Zênite - Contratos administrativos - Estudos e resolução de casos práticos</t>
  </si>
  <si>
    <t>01.01.003.001 - Participação no Simpósio Regional AASP Santos</t>
  </si>
  <si>
    <t>01.01.003.001 - Seminário CED/BR em São Paulo</t>
  </si>
  <si>
    <t>Não é possível quantificar o projetado x realizado, tendo em vista não haver parâmetros de cumprimento mensal de referida ativadade, dependendo o jurídico de provocação de terceiros.</t>
  </si>
  <si>
    <t>Preenchido de acordo com as orientações do Sr. Mesaque, em reunião realizada em 03.05.2016, tendo em vista a impossibilidade de previsão de resultados anuais uma vez que depende esse departamento, para o exercício de suas atividades, de provocação/convocação do Sr. Presidente do CAU/SP.</t>
  </si>
  <si>
    <t>Campinas - Atendimento - E-mail</t>
  </si>
  <si>
    <t>Campinas - Atendimento - Outros</t>
  </si>
  <si>
    <t>Campinas - Atendimento - Telefone</t>
  </si>
  <si>
    <t>Campinas - Atendimento - Presencial</t>
  </si>
  <si>
    <t>Campinas - Fiscalização - Ação da Fiscal - Denuncias Atendidas</t>
  </si>
  <si>
    <t>Campinas - Fiscalização - Ação da Fiscal - Acumulado de Denuncias Pendentes</t>
  </si>
  <si>
    <t>Campinas - Fiscalização - Ação da Fiscal - Processos Éticos</t>
  </si>
  <si>
    <t>Campinas - Fiscalização - Ação da Fiscal - Processos PF/PJ -Relatórios</t>
  </si>
  <si>
    <t>Campinas - Fiscalização - Ação da Fiscal - Processos PF/PJ -Notificações</t>
  </si>
  <si>
    <t>Campinas - Fiscalização - Ação da Fiscal - Processos PF/PJ -Autos de Infração</t>
  </si>
  <si>
    <t>Campinas - Fiscalização - Ação da Fiscal - Vistorias in Loco (Rotina/Denuncia/Diligencia)</t>
  </si>
  <si>
    <t>Campinas - CAU Itinerante - Apoio CAU Itinerante</t>
  </si>
  <si>
    <t>Campinas - CAU Itinerante - Realização CAU Itinerante</t>
  </si>
  <si>
    <t>Campinas - Coleta Biométrica - Regional</t>
  </si>
  <si>
    <t>Campinas - Coleta Biométrica - Cau Itinerante</t>
  </si>
  <si>
    <t>Campinas - Coleta Biométrica - Outros</t>
  </si>
  <si>
    <t>Campinas - Outras atividades - Reunião/Treinamento CAU/SP</t>
  </si>
  <si>
    <t>Campinas - Outras atividades - Visitas/Reuniões</t>
  </si>
  <si>
    <t>Campinas - Outras atividades - Eventos</t>
  </si>
  <si>
    <t>Campinas - Outras atividades - Apoio CAU Itinerante</t>
  </si>
  <si>
    <t>Campinas - Outras atividades - Atividade Fiscalização</t>
  </si>
  <si>
    <t xml:space="preserve">09/01Reunão com os movimentos sociais no entorno da Represa do Salto Grande.14/01 Reunião UNAVSP. 29/01 Reunião com os arquitetos da região em Campinas.31/01 Sec. De Planejamento de Americana
01/02Reunião sec. De habitação de Americana.04/02 Visita e reunião com os arquitetos de Eng. Coelho e Mogi Guaçu. 12/02 Evento no Barco Escola. 13/02 Reunião com o Sind. Dos Condomínios. 18/02 Sec. De Planejamento de Campinas.19/02 Câmara Municipal de Campinas
14/03 Audiência pública em Paulinia </t>
  </si>
  <si>
    <t>Disponibilização da anuidade de 2019, REFIS e demandas de regstro profissional, além de erros de registro de boletos.</t>
  </si>
  <si>
    <t>Disponibilização da anuidade de 2019, REFIS e demandas de regstro profissional.</t>
  </si>
  <si>
    <t>Término do contrato do sistema ISOCRM para atendimento via Portal de Atendimento em 15/02/2019.</t>
  </si>
  <si>
    <t>Término do contrato do sistema ISOCRM para atendimento via CHAT em 15/02/2019.</t>
  </si>
  <si>
    <t>Demanda crescente de profissionais recém-formados e também período de colação de grau.</t>
  </si>
  <si>
    <t>Demanda crescente de profissionais recém-formados e recebimentos de diploma pelas IES.</t>
  </si>
  <si>
    <t>Demanda a maior que o projeto devido a assuntos relacionados a registro profissional e anuidade, e problemas sistêmicos relacionados a registro de boletos</t>
  </si>
  <si>
    <t>Demanda a maior que o projeto devido a assuntos relacionados a registro profissional e anuidade</t>
  </si>
  <si>
    <t>O atendimento foi substituído pelo atendimento via e-mail.</t>
  </si>
  <si>
    <t>A partir 17/02/2019 o atendimento será realizado pelo Atendimento CAU/BR</t>
  </si>
  <si>
    <t>Tem-se verificado aumento de número de profissionais recém-formados, acrescido de período de colação de grau</t>
  </si>
  <si>
    <t>Demanda crescente de profissionais recém-formados.</t>
  </si>
  <si>
    <t>Não haverá mais atendimento via portal, o mesmo será absorvido pelo atendimento via e-mail.</t>
  </si>
  <si>
    <t>Não haverá atendimento via chat pelo CAU/SP, a demanda será atendida via Atendimento CAU/BR.</t>
  </si>
  <si>
    <t>Despacho para tratar de assuntos de interesse da Vice-presidência - 02/01/2019; 04/01/2019; 08/01/2019; 10/01/2019; 15/01/2019; 17/01/2019; 22/01/2019; 24/01/2019; 31/01/2019</t>
  </si>
  <si>
    <t>Viagens - 11/01/2019 (Posse Diretoria AEAR Mogi-Guacú)</t>
  </si>
  <si>
    <t xml:space="preserve">Participação em reuniões com Entidades, Associações, Prefeituras - </t>
  </si>
  <si>
    <t>Despacho para tratar de assuntos de interesse da Vice-presidência - 05/02/2019; 14/02/2019; 15/02/2019; 19/02/2019</t>
  </si>
  <si>
    <t>Participação em reuniões com Entidades, Associações, Prefeituras - 13/02/2019: Reunião com Diretoria da AERO-Ourinhos; 28/02/2019: Reunião com Presidente do CAU/SP e CREA-SP</t>
  </si>
  <si>
    <t>Despacho para tratar de assuntos de interesse da Vice-presidência - 01/03/2019; 08/03/2019; 14/03/2019; 22/03/2019; 26/03/2019</t>
  </si>
  <si>
    <t>Viagens - 22/03/2019: Participação no Fórum das Águas em Ribeirão Preto</t>
  </si>
  <si>
    <t>Participação em reuniões com Entidades, Associações, Prefeituras - 14/03/2019: Reunião c/ Delegação Arquitetos da Coreia do Sul</t>
  </si>
  <si>
    <t>Despacho para tratar de assuntos de interesse da Vice-presidência - 01/04/2019; 04/04/2019; 09/04/2019; 10/04/2019</t>
  </si>
  <si>
    <t xml:space="preserve">Viagens - 11/04/2019: Reunião Proj."Recicla-CAU" URCC-Ourinhos; 23/04/2019: Reunião Proj."Aproxima-CAU" na AEA-Voruporanga; 24/04/2019: Reunião Proj."PIPE-FAPESP/FREPEM no CIESP Araçatuba </t>
  </si>
  <si>
    <t>Participação em reuniões com Entidades, Associações, Prefeituras - 09/04/2019: Abertura Feicon Batimat 2019</t>
  </si>
  <si>
    <t>Despacho para tratar de assuntos de interesse da Vice-presidência - 03/05/2019; 08/05/2019; 16/05/2019; 21/05/2019; 23/05/2019; 27/05/2019</t>
  </si>
  <si>
    <t>Viagens - 31/05/2019: Reunião AEA-Itapeva (Proj. "Aproxima-CAU");</t>
  </si>
  <si>
    <t>Participação em reuniões com Entidades, Associações, Prefeituras - 27, 28, 29/05/2019: Seminário Internacional de Ensino</t>
  </si>
  <si>
    <t>Despacho para tratar de assuntos de interesse da Vice-presidência - 04/06/2019; 06/06/2019; 11/06/2019; 17/06/2019; 19/06/2019; 25/06/2019</t>
  </si>
  <si>
    <t>Viagens - 05/06/2018: Abertura Decorshow Votuporanga/SP; 26/06/2019: Reunião AEAA-Mococa e P.M. Mococa</t>
  </si>
  <si>
    <t>Participação em reuniões com Entidades, Associações, Prefeituras - 12/06/2019: Reunião na Sede do SICOOB-Paulista em Presidente Prudente (Proj. "Cooperativa de Crédito")</t>
  </si>
  <si>
    <t>S.J. Rio Preto - Atendimento - E-mail</t>
  </si>
  <si>
    <t>S.J. Rio Preto - Atendimento - Outros</t>
  </si>
  <si>
    <t>S.J. Rio Preto - Atendimento - Telefone</t>
  </si>
  <si>
    <t>S.J. Rio Preto - Atendimento - Presencial</t>
  </si>
  <si>
    <t>S.J. Rio Preto - Fiscalização - Ação da Fiscal - Denuncias Atendidas</t>
  </si>
  <si>
    <t>S.J. Rio Preto - Fiscalização - Ação da Fiscal - Acumulado de Denuncias Pendentes</t>
  </si>
  <si>
    <t>S.J. Rio Preto - Fiscalização - Ação da Fiscal - Processos Eticos</t>
  </si>
  <si>
    <t>S.J. Rio Preto - Fiscalização - Ação da Fiscal - Processos PF/PJ -Relatórios</t>
  </si>
  <si>
    <t>S.J. Rio Preto - Fiscalização - Ação da Fiscal - Processos PF/PJ -Notificações</t>
  </si>
  <si>
    <t>S.J. Rio Preto - Fiscalização - Ação da Fiscal - Processos PF/PJ -Autos de Infração</t>
  </si>
  <si>
    <t>S.J. Rio Preto - Fiscalização - Ação da Fiscal - Vistorias in Loco (Rotina/Denuncia/Diligencia)</t>
  </si>
  <si>
    <t>S.J. Rio Preto - CAU Itinerante - Apoio CAU Itinerante</t>
  </si>
  <si>
    <t>S.J. Rio Preto - CAU Itinerante - Realização CAU Itinerante</t>
  </si>
  <si>
    <t>S.J. Rio Preto - Coleta Biométrica - Regional</t>
  </si>
  <si>
    <t>S.J. Rio Preto - Coleta Biométrica - Cau Itinerante</t>
  </si>
  <si>
    <t>S.J. Rio Preto - Coleta Biométrica - Outros</t>
  </si>
  <si>
    <t>S.J. Rio Preto - Outras atividades - Reunião/Treinamento CAU/SP</t>
  </si>
  <si>
    <t>S.J. Rio Preto - Outras atividades - Visitas/Reuniões</t>
  </si>
  <si>
    <t>S.J. Rio Preto - Outras atividades - Eventos</t>
  </si>
  <si>
    <t>S.J. Rio Preto - Outras atividades - Apoio CAU Itinerante</t>
  </si>
  <si>
    <t>S.J. Rio Preto - Outras atividades - Atividade Fiscalização</t>
  </si>
  <si>
    <t>S.J. Rio Preto - Fiscalização - Ação da Fiscal - Processos Éticos</t>
  </si>
  <si>
    <t>S.J. Rio Preto - Outras atividades - Enviar mensalmente a documentação das despesas  da Regional São José do Rio Preto para o departamento e gestão financeiro (DGF) em tempo habil para o pagamento em dia</t>
  </si>
  <si>
    <t>S.J. Rio Preto - Outras atividades - Acompanhar e/ou gerir a prestação de Serviços de Terceiros PJ</t>
  </si>
  <si>
    <t>S.J. Rio Preto - Outras atividades - Solicitar e/ou garantir por meio de recursos/ suprimentos os materiais de Consumo/ Contrato</t>
  </si>
  <si>
    <t>S.J. Rio Preto - Outras atividades - Atuar como facilitadores nos projetos relacionados a empreendedorismo</t>
  </si>
  <si>
    <t xml:space="preserve">S.J. Rio Preto - Outras atividades - Atuar como facilitadores no estabelecimento de parcerias, protocolos e termos de cooperação técnica entre o CAU e as instituções locais sobre abrangência da Regional São José do Rio Preto </t>
  </si>
  <si>
    <t>S.J. Rio Preto - Outras atividades - Realizar ações conjuntas por demanda das áreas de atuação do CAU SP</t>
  </si>
  <si>
    <t>S.J. Rio Preto - Outras atividades - Realizar ações periodicas com os profissionais na Regional São José do Rio Preto ou em espaços locados</t>
  </si>
  <si>
    <t>S.J. Rio Preto - Outras atividades - Valorizar os Rios enquanto ação de Urbanismo nas Cidades</t>
  </si>
  <si>
    <t>S.J. Rio Preto - Outras atividades - Pagamento dos salários dos Funcionários da Regional São José do Rio Preto.</t>
  </si>
  <si>
    <t>S.J. Rio Preto - Outras atividades - Pagamento dos benefícios aos Funcionários  da Regional São José do Rio Preto.</t>
  </si>
  <si>
    <t>Propor as INs e Políticas de TI</t>
  </si>
  <si>
    <t xml:space="preserve">Gestão e assessoramento dos  processos de compras, desde o recebimento do Termo de Referência até finalização da contratação. </t>
  </si>
  <si>
    <t>Gestão e assessoramento da vigencia de contratos, incluindo Renovação, prorrogação, acréscimos e supressões contratuais</t>
  </si>
  <si>
    <t>Indicação para composição de GTS, para assessoramento das comissões</t>
  </si>
  <si>
    <t xml:space="preserve"> Gestão das atividades desenvolvidas pelo RH -Folha de pagamento, benefícios e encargos sociais, capacitações, concurso público,organograma e etc</t>
  </si>
  <si>
    <t xml:space="preserve">Assessoramento ao projeto de Parcerias </t>
  </si>
  <si>
    <t>Gestão e assessoramento das atividades desenvolvidas no Almoxarifado, frota de veículos, bens patrimonias e contratos vigentes</t>
  </si>
  <si>
    <t>Gestão e assessoramento das atividades desenvolvidas pelo TI, como segurança da informação, infraestrutura de TI, suoprte aos usuários e outros</t>
  </si>
  <si>
    <t xml:space="preserve">Gestão e assessoramento das atividades desenvolvidas pelo setor de atendimento, </t>
  </si>
  <si>
    <t>Participar e assessorar as reuniões a Comissão de Organização e Administração do CAU/SP e outras comissão relacionadas com a administração</t>
  </si>
  <si>
    <t>Suporte administrativo as Regionais do CAU/SP</t>
  </si>
  <si>
    <t>Participação em plenárias</t>
  </si>
  <si>
    <t>Auditoria Interna</t>
  </si>
  <si>
    <t>Processos Licitatórios</t>
  </si>
  <si>
    <t>Processos de dispensa de licitação</t>
  </si>
  <si>
    <t>Acompanhamento da vigência dos contratos vigentes</t>
  </si>
  <si>
    <t>Renovação, prorrogação, acréscimos e supressões contratuais</t>
  </si>
  <si>
    <t>Gestão do Almoxarifado</t>
  </si>
  <si>
    <t>Gestão dos contratos de serviços de manutenção</t>
  </si>
  <si>
    <t>Gestão da Frota de veículos</t>
  </si>
  <si>
    <t>Gestão dos serviços da Expedição</t>
  </si>
  <si>
    <t>Gestão dos Bens Patrimoniais</t>
  </si>
  <si>
    <t>Folha de pagamento, benefícios e encargos sociais</t>
  </si>
  <si>
    <t>Plano de capacitação para funcionários</t>
  </si>
  <si>
    <t>Plano de benefícios aos funcionários</t>
  </si>
  <si>
    <t>Execução da folha de pagamento</t>
  </si>
  <si>
    <t>Elaboração de concurso público</t>
  </si>
  <si>
    <t>Execução de contratações e desligamentos de funcionários</t>
  </si>
  <si>
    <t xml:space="preserve">Parcerias </t>
  </si>
  <si>
    <t>Ações de Qualidade de Vida</t>
  </si>
  <si>
    <t>Organograma</t>
  </si>
  <si>
    <t>Procedimentos administrativos relativos às aquisições e contratações</t>
  </si>
  <si>
    <t xml:space="preserve">Atendimentos via chat </t>
  </si>
  <si>
    <t>Atendimentos via e-mail (atendimento@causp.gov.br)</t>
  </si>
  <si>
    <t>Atendimentos via portal de atendimento</t>
  </si>
  <si>
    <t>Atendimentos via presencial</t>
  </si>
  <si>
    <t>Atendimentos via telefone</t>
  </si>
  <si>
    <t xml:space="preserve">Coleta Biométrica </t>
  </si>
  <si>
    <t xml:space="preserve">Registro Profissional </t>
  </si>
  <si>
    <t xml:space="preserve">Planejamento estratégico da área de TI e elaboração de Plano Diretor de Informática (PDI) </t>
  </si>
  <si>
    <t>Propor as INs e Políticas de TI junto ao GT de TI</t>
  </si>
  <si>
    <t xml:space="preserve">Elaborar os Termos de Referência </t>
  </si>
  <si>
    <t>Elaborar, manter e dar o devido suporte a rede corporativa, telefonia e internet</t>
  </si>
  <si>
    <t>Elaborar e manter o datacenter</t>
  </si>
  <si>
    <t>Responder pela segurança da informação</t>
  </si>
  <si>
    <t>Responder pelos processos e procedimentos de auditoria da área</t>
  </si>
  <si>
    <t>Suporte aos sistemas corporativos</t>
  </si>
  <si>
    <t>Manutenção do site institucional do Conselho, Portal da Transparência e envio de mala direta</t>
  </si>
  <si>
    <t>Controle e manutenção dos equipamentos e softwares</t>
  </si>
  <si>
    <t>Suporte aos usuários</t>
  </si>
  <si>
    <t>Elaboração de  Relatório de Atividades</t>
  </si>
  <si>
    <t>Elaboração de  Relatório de Gestão</t>
  </si>
  <si>
    <t xml:space="preserve"> </t>
  </si>
  <si>
    <t>01.04.001 - Aquisição de Bens Móveis, Eletrodomésticos e Eletroeletrônicos</t>
  </si>
  <si>
    <t>01.04.001 - Pagamento mensal de Aluguel CAU/SP</t>
  </si>
  <si>
    <t>01.04.001 - Manutenção mensal da SEDE e Serviços de terceiros PJ</t>
  </si>
  <si>
    <t>01.04.001 - Gestão mensal de Materiais de Consumo / Contratos  e Garantir o suprimento com Materiais de Consumo na SEDE e Regionais do CAU/SP</t>
  </si>
  <si>
    <t>Pagamentos de Salários e Benefícios a 22 Funcionários do DGF</t>
  </si>
  <si>
    <t>Alinhamento e orientação aos setores do DGF, através de reuniões semanais com a Gerência Financeira, visando melhorias no fluxo das atividades desenvolvidas, contribuindo para uma maior definição da gestão financeira, bem como no atendimento às demais áreas do CAU/SP, aos arquiteto e urbanistas e à sociedade em geral</t>
  </si>
  <si>
    <t>No início do ano foram alocados, no sistema contábil (SISCONT), o orçamento projetado de receita e despesa em cada conta contábil de cada centro de custo existente em nosso plano de projetos e atividades</t>
  </si>
  <si>
    <t>A elaboração do Relatório de Gestão CAU/SP iniciou-se em 2018 através da orientação à todos os setores do CAU/SP sobre o preenchimento de seus relatórios com base nas diretrizes do CAU/BR. A equipe do DGF foi responsável pelas seguintes etapas: a) Sistematização, desenvolvimento e adequações preliminares do material a ser disponibilizado aos setores do CAU/SP. b) Disponibilização do Relatório de Gestão para preenchimento dos setores do CAU/SP através da "rede: X". c) Realização de reuniões com as áreas do CAU/SP para alinhamento dos projetos e atividades com ações, metas, desdobramentos das metas, resultados e indicadores</t>
  </si>
  <si>
    <t xml:space="preserve">A elaboração da Prestação de Contas Anual do CAU/SP iniciou-se em 2017 com projeção de receitas e despesas com base nos dados dos anos anteriores, cenário econômico anterior, atual e futuro. A equipe do DGF foi responsável pelas seguintes etapas de elaboração: a) Lançamento das Despesas no Siscont. b) Conciliação: Verificação se os registros das Despesas no Siscont estão de acordo com os  pagamentos realizados no Banco. c) Lançamento e verificação das Receitas no Siscont. </t>
  </si>
  <si>
    <t>Monitoramento, avaliação da gestão; Acompanhamento do alcance das metas; Identificação de correções e melhorias através dos Indicadores</t>
  </si>
  <si>
    <t>Acompanhar o Projeto Arquiteto XXI, que consiste no incentivo ao profissional arquiteto e urbanista para alavancar sua carreira e negócios, através de parcerias com empresas e instituições</t>
  </si>
  <si>
    <t xml:space="preserve">Acompanhamento e Monitoramento da elaboração do edital, recebimento e seleção dos projetos das instituições, cronograma de desembolso financeiro, prestação de contas </t>
  </si>
  <si>
    <t xml:space="preserve">Acompanhamento e análise da execução orçamentária das atividades realizadas pelas áreas do CAU/SP no período </t>
  </si>
  <si>
    <t>Através da solicitação das demais áreas do CAU/SP e, após a realização de análise orçamentária para garantir a sustentabilidade financeira e o correto alocamento contábil de despesas, são elaborados os empenhos para atender a demanda com despesas diversas de Fornecedores, Conselheiros e Funcionários</t>
  </si>
  <si>
    <t>Elaboração de pré - empenhos, com realização de indicações orçamentárias para análise de disponibilidade de saldo e previsões orçamentárias, para atender a demanda com despesas diversas de Fornecedores</t>
  </si>
  <si>
    <t>Transposições/Ajustes Contábeis realizados para alocar recursos entre centros de custos para elaboração de empenhos e pré - empenhos</t>
  </si>
  <si>
    <t>Anulações de empenhos para disponibilizar saldo para outras demandas e encerramento contábil  do exercício</t>
  </si>
  <si>
    <t>Aprimoramento da Base de Automatização das Receitas, Despesas e Execução Orçamentária, contribuindo com a redução do tempo de  elaboração dos Relatórios do CAU/SP</t>
  </si>
  <si>
    <t>Assessoramento à CPFi através de participações nas reuniões da Comissão, apresentação de relatórios e documentos diversos, elaboração de súmulas e deliberações</t>
  </si>
  <si>
    <t xml:space="preserve">Elaboração de Súmulas das Reuniões da CPFi , tratando do resumo dos pontos de pautas discutido, com submissão à sua aprovação pelos membros da CPFi e encaminhamento posterior para publicação no Portal de Transparência do CAU/SP </t>
  </si>
  <si>
    <t>1) Deliberação nº 68/2019: Aprovação do Seminário de Planejamento das atividades; 2) Deliberação nº 69/2019: Apresentação de análise técnica de PAID;3) Deliberação nº 70/2019: Encaminhamento para decisão em 2ª instância de pedidos de impugnação;4) Deliberação nº 71/2019:Análise  e Julgamento de PAC - PJ; 5) Deliberação nº 72/2019: implementação do Processo Adm de Suspensão de Registro;06) Deliberação nº 73/2019:Aprovação Rel. de Gestão Anual CPFi;</t>
  </si>
  <si>
    <t>Conferência dos Relatórios, elaboração de notas explicativas</t>
  </si>
  <si>
    <t>145 liquidações, 523 pagamentos, 191 lançamentos contábeis, 156 movimentações financeiras, 91 lançamentos da receita</t>
  </si>
  <si>
    <t>Bancos e demais contas</t>
  </si>
  <si>
    <t>Prestação de contas do exercício de 2018</t>
  </si>
  <si>
    <t>Elaboração mensal dos débitos retidos e recolhidos</t>
  </si>
  <si>
    <t>Conferência dos saldos contábeis com o Sispat</t>
  </si>
  <si>
    <t>Conferência dos saldos contábeis com o Sialm</t>
  </si>
  <si>
    <t>Escrituração das notas dos prestadores de serviços sede e regionais</t>
  </si>
  <si>
    <t>Abertura de GAD (Gerenciador Avançado de Demandas)</t>
  </si>
  <si>
    <t>Abertura de Protocolos no SICCAU referentes à anuidades, carteira profissional; RRT e outros</t>
  </si>
  <si>
    <t>Pagamentos de Fornecedores (contrato)</t>
  </si>
  <si>
    <t>Pagamentos de Fornecedores</t>
  </si>
  <si>
    <t xml:space="preserve">Solicitações de ressarcimentos (SICCAU) aprovados: 18                                                  Solicitações de ressarcimentos (SICCAU) reprovados: 19                                                </t>
  </si>
  <si>
    <t>Atendimento às convocatórias de Conselheiros e Funcionários para participação em reuniões e eventos do CAU/SP</t>
  </si>
  <si>
    <t>Lançamentos de pagamentos de
Conselheiros e funcionários no Siscont</t>
  </si>
  <si>
    <t>Pagamento de Conselheiros e Funcionários relativo à participação em reuniões e eventos do CAU/SP</t>
  </si>
  <si>
    <t xml:space="preserve">d) Compilação dos dados financeiros do Balancete. e) Inclusão das informações referentes às Receitas e Despesas na Prestação de Contas do CAU/SP. f) Validação da Prestação de Contas do CAU/SP. g) Encaminhamento para apreciação, análise e submissão para aprovação da Prestação de Contas do CAU/SP na Reunião da Comissão de Planejamento e Finanças (CPFi) do CAU/SP. h) Ajustes da Prestação de Contas do CAU/SP, caso necessário. i) Encaminhamento para apreciação, análise e submissão para aprovação da Prestação de Contas na Reunião Plenária do CAU/SP.   </t>
  </si>
  <si>
    <t>Aprovação da Prestação de Contas do CAU/SP - Exercício 2018 , com 07 votos, 00 votos contrários e 02 ausências</t>
  </si>
  <si>
    <t>Elaboração de pré - empenhos, com realização de indicações orçamentárias para análise de disponibilidade de saldo e previsões orçamentárias, para atender a demanda  com despesas diversas de Fornecedores</t>
  </si>
  <si>
    <t>Anulações de empenhos para disponibilizar saldo para outras demandas, e encerramento contábil  do exercício</t>
  </si>
  <si>
    <t xml:space="preserve">7) Deliberação nº 74/2019: Aprovação do Seminário de Planejamento das atividades; 8) Deliberação nº 75/2019: Aprovação Prestação de Contas Anual CAUSP 2018; 9) Deliberação nº 76/2019: Recomendações sobre alterações no Plano de Ação da CPUAT; 10) Deliberação nº 77/2019: Apresentação de análise técnica de PAID - 001.2019;  11) Deliberação nº 78/2019: Apresentação de análise técnica de PAID - 002.2019; 12) Deliberação nº 79/2019: Apresentação de análise técnica de PAID - 003.2019; 13) Deliberação nº 80/2019: Apresentação de análise técnica de PAID - 005.2019; 14) Deliberação nº 81/2019: Apresentação de análise técnica de PAID - 006.2019; 15) Deliberação nº 82/2019:  Apresentação de análise técnica de PAID - 008.2019 </t>
  </si>
  <si>
    <t>Elaboração dos balancetes mensais</t>
  </si>
  <si>
    <t>251 liquidações, 596 pagamentos, 32 lançamentos contábeis, 140 movimentações financeiras, 84 lançamentos da receita</t>
  </si>
  <si>
    <t>Balancete do Mês de Janeiro/2018</t>
  </si>
  <si>
    <t>Elaboração dos lançamentos de impostos retidos, lançamentos em DIRF dos pagamentos de diárias aos Conselheiros e das retenções dos pagamentos a fornecedores.</t>
  </si>
  <si>
    <t xml:space="preserve">Foram apresentados o Planejamento Tático - Estratégico do CAU/SP,  seus objetivos, metas, estruturas e etapas; Proposta de inclusão dos Objetivos de Desenvolvimento Sustentável (ODS´s) no Planejamento Estratégico do CAU/SP; Metodologia de Projeção de Receitas do CAU/SP; Acompanhamento da Execução Orçamentária e Empenhos, Núcleo de Bases para Relatórios; Os funcionários de cada setor do DGF apresentaram aos membros da  CPFi  as suas atividades desenvolvidas no dia a dia no CAU/SP </t>
  </si>
  <si>
    <t>Lançamentos de pagamentos de Conselheiros e funcionários no Access</t>
  </si>
  <si>
    <t>Lançamentos de pagamentos de Conselheiros e funcionários no Siscont</t>
  </si>
  <si>
    <t>Aprovação do Relatório de Gestão Anual do CAU/SP - Exercício 2018, com 06 votos, 00 votos contrários e 03 ausências</t>
  </si>
  <si>
    <t xml:space="preserve">Elaboração do Relatório de Gestão Anual do CAU/SP - 2018 - Versão CAU/BR com envio no Portal TCU </t>
  </si>
  <si>
    <t>246 liquidações, 716 pagamentos, 62 lançamentos contábeis, 179 movimentações financeiras, 85 lançamentos da receita</t>
  </si>
  <si>
    <t>Balancete do Mês de fevereiro/2018</t>
  </si>
  <si>
    <t>Elaboração dos lançamentos de impostos retidos, lançamentos em DCTF das retenções dos pagamentos a fornecedores.</t>
  </si>
  <si>
    <t>29) Deliberação nº 96/2019: Proposta de alterações na Resolução do CAU-BR 174; 30) Deliberação nº 97/2019: Prestação de Contas do 1º Trimestre de 2019 do CAUSP</t>
  </si>
  <si>
    <t>278 liquidações, 812 pagamentos, 94 lançamentos contábeis, 216 movimentações financeiras, 93 lançamentos da receita</t>
  </si>
  <si>
    <t>Balancete do Mês de Março/2019</t>
  </si>
  <si>
    <t xml:space="preserve">Solicitações de ressarcimentos (SICCAU) aprovados: 15                                                  Solicitações de ressarcimentos (SICCAU) reprovados: 21                                                </t>
  </si>
  <si>
    <t>Através das negociações de cobrança das anuidades e, possibilitando novos parcelamentos das dívidas, espera-se a diminuição do índice de inadimplência dos profissionais arquitetos e urbanistas</t>
  </si>
  <si>
    <t>Emissão de boletos de anuidades de anos anteriores, já negociadas pelos profissionais inadimplentes</t>
  </si>
  <si>
    <t xml:space="preserve">Respostas aos protocolos abertos no SICCAU referentes ao Processo Administrativo de Cobrança, negociação de dívidas, emissão de boletos, isenção das anuidades, requerimentos em geral </t>
  </si>
  <si>
    <t>d) Parametrização das planilhas com as informações. e) Inserção das informações recebidas dos setores no Relatório de Gestão do CAU/SP. f) Verificação se os dados inseridos no Relatório correspondem aos recebidos. g) Validação do Relatório de Gestão do CAU/SP pelo DGF. h) Encaminhamento para apreciação, análise e submissão para aprovação do Relatório de Gestão do CAU/SP na Reunião da Comissão de Planejamento e Finanças (CPFi). i) Encaminhamento para apreciação, análise e submissão para aprovação do Relatório de Gestão na Reunião Plenária do CAU/SP.</t>
  </si>
  <si>
    <t>16) Deliberação nº 83/2019: Aplicação da RAE no CAUSP; 17) Deliberação nº 84/2019: Apresentação de análise técnica de PAID - 004.2019; 18) Deliberação nº 85/2019:Apresentação de análise técnica de PAID - 009.2019; 19) Deliberação nº 86/2019: Apresentação de análise técnica de PAID - 010.2019; 20) Deliberação nº 87/2019: Apresentação de análise técnica de PAID - 012.2019; 21) Deliberação nº 88/2019: Apresentação de análise técnica de PAID - 013.2019; 22) Deliberação nº 89/2019:Apresentação de análise técnica de PAID - 014.2019;  23) Deliberação nº 90/2019: Aprovação Rel. de Gestão Anual CAUSP 2018; 24) Deliberação nº 91/2019: 25) Deliberação nº 92/2019:Ratificação dos Ajustes Rel. de Gestão Anual CAUSP 2018; 26) Deliberação nº 93/2019: Apresentação de análise técnica de PAID - 009.2018; 27) Deliberação nº 94/2019:Apresentação de análise técnica de PAID - 015.2019; 28) Deliberação nº 95/2019:Apresentação de análise técnica de PAID - 018.2019;</t>
  </si>
  <si>
    <t>O Seminário de Planejamento das Atividades e Ações do Departamento de Gestão Financeira – DGF e CPFi do CAU/SP foi adiado para os dias 25 e 26 de fevereiro, pois as datas de 28 e 29 de janeiro não foram autorizadas pela Presidência</t>
  </si>
  <si>
    <t>Seminário de Planejamento das Atividades e Ações do Departamento de Gestão Financeira – DGF e CPFi do CAU/SP</t>
  </si>
  <si>
    <t>O Seminário contribuiu para que os membros da CPFi tivessem um maior entendimento sobre os trabalhos realizados pelos funcionários dos setores do DGF</t>
  </si>
  <si>
    <t xml:space="preserve">05/02/2019 - Participação em colação de grau de formandos em arquitetura e urbanismo da Universidade UNICID  </t>
  </si>
  <si>
    <t>21/02/2019 - Encaminhamento de 04 processos para julgamento: ED-38/2017; ED-39/2017; ED-43/2017 e ED-44/2019 relacionados a descumprimento de contrato, não realização de trabalhos, erros em execução de obra. Qtd de Encaminhamentos: Solicitação de vistas (02); Extinção de processo (02)</t>
  </si>
  <si>
    <t>26/02/2019 - Audiências realizadas referentes aos protocolos 374691/2016 e 359909/2016.</t>
  </si>
  <si>
    <t xml:space="preserve">10, 17 e 24/01/2019 -  Reunião técnica da Coordenação com equipe para despachos administrativos diversos relacionados às demandas das reuniões da CED-CAU/SP, tais como notificações das partes sobre as decisões proferidas, convocação para audiências e julgamento e para análise de denúncias, emissão de despachos ou relatórios a respeito dos processos que estão sob relatoria da Coordenadora da CED-CAU/SP.                                   </t>
  </si>
  <si>
    <t xml:space="preserve">30/01/2019 - Encaminhamento de 03 processos  para julgamento: 1000006784/2014 / 1000006779/2014  e ED-22/2017, relacionados a violação de normas municipais na execução de projeto e problemas relacionados à execução de obra. Qtd de Deliberações: extinção do processo (02); aplicação de sanção (01) </t>
  </si>
  <si>
    <t>14 e 21/03/2019 - Reunião técnica da Coordenação com equipe para despachos administrativos diversos relacionados às demandas das reuniões da CED-CAU/SP, tais como notificações das partes sobre as decisões proferidas, convocação para audiências e julgamento e para análise de denúncias, emissão de despachos ou relatórios a respeito dos processos que estão sob relatoria da Coordenadora da CED-CAU/SP. Pauta: Continuação de relatos e análise de processos já relacionados nas pautas das reuniões da comissão. Discussão sobre denúncias: Protocolos 627168/2017, 640026/2018 e processo ED-57/2017; protocolos 359909/2016, 698163/2018 e 374691/2016; protocolos 608567/2017, 664803/2018 e 608567/2017.</t>
  </si>
  <si>
    <t>23/04/2019 - Realização de audiências referentes aos protocolos 623794/2017 e 626831/2017</t>
  </si>
  <si>
    <t>24/04/2019 - Participação no 6º Encontro da CED-SUL+04 - Discussão sobre:  Ritos das oitivas, audiências de instrução e conciliação e mediação; Aspectos éticos do ensino à distância na arquitetura e urbanismo; tipificação do exercício profissional de arquitetos participantes de órgãos públicos responsáveis por aprovação de projetos como infração ética; Apresentação do resultado da pesquisa motivada na 5ª reunião CED-SUL 2018, definição do conceito de reserva técnica.</t>
  </si>
  <si>
    <t>25/04/2019 - Encaminhamento de processos para julgamento:  ED-75/2018; ED-70/2018 e ED-1000013744/2014 relacionados a reserva técnica e violação de direito autoral (plágio de projeto). Qtd de encaminhamentos: Extinção do processo (01); aplicação de sanção (02)</t>
  </si>
  <si>
    <t>07/05/2019 - Realização de audiência referente ao processo ED-45/2017</t>
  </si>
  <si>
    <t xml:space="preserve">30/05/2019 - Encaminhamento do processo 1000008484/2014 para julgamento relacionado a execução de obra. </t>
  </si>
  <si>
    <t xml:space="preserve">22/05/2019 - Realização de palestra na Universidade PUC de Campinas </t>
  </si>
  <si>
    <t>04/06/2019 - Realização de audiências referentes aos processos ED-82/2018 e ED-105/2019 ;                                            25/06/2019 - Realização de audiência referente ao processo ED-85/2018;</t>
  </si>
  <si>
    <t>27/06/2019 - Julgamento dos processos ED-93/2018; ED-92/2018; ED-71/2018; ED-69/2018; ED-33/2017. Assuntos: não execução de serviços técnicos (02); obra executada causando impacto ao imóvel vizinho (02); reclamação que problemas identificados nos serviços contratados (01). Qtd de Deliberações: Arquivamento do processo (03) ; Aplicação de censura pública ao Denunciado (01); aplicação de advertência pública ao Denunciado (01).</t>
  </si>
  <si>
    <t>05/02/2019 (14ª REUNIÃO ORDINÁRIA CED-CAU/SP) - Protocolos analisados ( 06 ) / Encaminhamentos ( 07 ) - Não acatamento de denúncia (02); Notificar os interessados para manifestação e para apresentação de documentos (02); discussão sobre denúncia para posterior emissão de parecer (01); encaminhamento de processo para julgamento (01); discussão sobre guia para arquitetos e urbanistas (01). Discussão sobre denúncias relacionadas a não cumprimento de contrato; reclamação sobre problemas identificados em relação aos serviços contratados; não cumprimento de contrato; concorrência desleal.
19/02/2019 (22ª REUNIÃO EXTRAORDINÁRIA CED-CAU/SP) - Protocolos analisados ( 09 ) / Encaminhamentos ( 14 ); Notificar os interessados para manifestação e para apresentação de documentos (07); notificar as partes para apresentação das alegações finais (01); encaminhamento de processo para julgamento (02); Discussão sobre preparativos para o 18º Seminário Regional da CED-CAU/BR em São Paulo (01); Discussão sobre conceitos para reserva técnica (01); discussão sobre a necessidade de revisão de procedimentos para julgamento de processos éticos (01); solicitação de autorização para reuniões técnicas (01). Discussão sobre denúncias relacionadas a não complementação de laudo técnico.
26/02/2019 (23ª REUNIÃO EXTRAORDINÁRIA CED-CAU/SP) - Protocolos analisados ( 07 ) / Encaminhamentos ( 07 ); acatamento de denúncia (01); realização de audiência (02); Notificar os interessados para manifestação e para apresentação de documentos (01); encaminhamento de processo para julgamento (01); apreciação de solicitação de prorrogação de prazo para manifestação (01); Encaminhamento à Presidência do CAU/SP de solicitação de participação do Jurídico nas reuniões da Comissão de Ética e Disciplina do CAU/SP (01). Discussão sobre denúncias relacionadas a não retirada de indicação para execução de trabalho técnico; não complementação de laudo técnico; execução de obra causando danos ao imóvel vizinho; reserva técnica</t>
  </si>
  <si>
    <t>07 e 14/02/2019 - Reunião técnica da Coordenação com equipe para despachos administrativos diversos relacionados às demandas das reuniões da CED-CAU/SP, tais como notificações das partes sobre as decisões proferidas, convocação para audiências e julgamento e para análise de denúncias, emissão de despachos ou relatórios a respeito dos processos que estão sob relatoria da Coordenadora da CED-CAU/SP.
27/02/2019 - Reunião Técnica de 02 membros da CED-CAU/SP para análise de denúncias, emissão de pareceres ou despachos para encaminhamentos diversos. Pauta: Processo ED-87/2018 (Protocolo 427884/2016); processo ED-101/2018 (protocolo 530891/2017) e protocolo 633174/2018; Protocolo 603979/2017 e processo ED-100/2018 (protocolo 719058/2018)
Reunião Técnica da Coordenação com um membro da CED-CAU/SP. Reunião Técnica para análise de denúncias, emissão de pareceres ou despachos para encaminhamentos diversos. Pauta: Análise de denúncias para emissão de pareceres ou despachos para encaminhamentos. Análise dos protocolos 573448/2017; 568951/2017 e 644804/2018.</t>
  </si>
  <si>
    <t xml:space="preserve">08/01/2019 (13ª REUNIÃO ORDINÁRIA CED-CAU/SP) -  Protocolos analisados (10) / Encaminhamentos (14) -  não acatamento de denúncia (02); Solicitação de informações à fiscalização do CAU/SP (01); realizar audiência (01); solicitar informações e documentos a outros orgãos públicos (03); notificar as partes para alegações finais (03); prorrogação de prazo para apresentação de defesa (01). Aprovação da minuta de portaria encaminhada pelo Jurídico do CAU/SP, através do memorando nº 631/2018/CAU/SP-JUR, que aprova os modelos de ofícios declaratórios a serem expedidos para a execução de sanções ético-disciplinares, aplicadas por meio de decisão transitada em julgado, e revoga a Portaria CAU/SP nº 52, de 30 de janeiro de 2015, a Portaria CAU/SP nº 55, de 12 de fevereiro de 2015 e a Portaria CAU/SP nº 90, de 18 de abril de 2016. (01) ; Solicitação à Presidência do CAU/SP o encaminhamento da minuta à Comissão de Organização e Administração do CAU/SP para apreciação (01);. Discussão sobre  Atendimento 622691 (01); Discussão sobre denúncias relacionadas a sinistro em obra por queda de viga; não cumprimento de contrato; divulgação irregular de serviços de arquitetura e urbanismo (comercialização de projetos); reclamação sobre problemas identificados em relação aos serviços contratados; violação de direitos autorais.
16/01/2019 (20ª REUNIÃO EXTRAORDINÁRIA CED-CAU/SP) -   Protocolos analisados ( 10 ) / Encaminhamentos ( 15 ) -   Acatamento de denúncia (01); Não acatamento de denúncia (01);  Notificar os interessados para manifestação e para apresentação de documentos (07); Notificar as partes para apresentação de alegações finais (01); Discussão, aprovação e encaminhaento do relatório de gestão de 2018. ao Financeiro do CAU/SP. (01); Discussão sobre a elaboração de manual sobre ética profissional (01); Apresentação de minuta de ofício sobre reserva técnica (01); Discussão referente a capacitação sobre mediação (01); Encaminhamento à Presidência do CAU/SP de proposta de Treinamento para conciliações para apreciação (01). Discussão sobre denúncias relacionadas a não cumprimento de contrato e plágio de projeto.
29/01/2019 (21ª REUNIÃO EXTRAORDINÁRIA CED-CAU/SP) - Protocolos analisados ( 11 ) / Encaminhamentos (15 )  Não acatamento de denúncia (01); Notificar os interessados para manifestação e para apresentação de documentos (07) ; Solicitação de informações à fiscalização do CAU/SP (01); notificar as partes para apresentação das alegações finais (01); prorrogação de prazo para apresententação de defesa (01); discussão sobre denúncia para posterior emissão de parecer ou despacho (02); Apresentação do Jurídico do CAU/SP sobre os temas que serão abordados na capacitação para julgamento de processos ético-disciplinares que será realizado no dia 31/01/2019.  (01) ; encaminhamento de processo para julgamento (01). Discussão sobre denúncias relacionadas a violação de direitos autorais; não cumprimento de contrato; reclamação sobre problemas identificados em relação aos serviços contratados
                                                                                                                                                                                                                                                      </t>
  </si>
  <si>
    <t>12/03/2019 - 15ª REUNIÃO ORDINÁRIA CED-CAU/SP - Protocolos analisados ( 11 ) / Encaminhamentos ( 11  );  acatamento de denúncia (01) ; não acatamento de denúncia (01); Notificar os interessados para manifestação e/ou para apresentação de documentos (03); notificar as partes para apresentação das alegações finais (01); encaminhar processo para julgamento (02) ; realizar audiência com as partes (01); apreciação e deliberação sobre solicitação de prorrogação de prazo para manifestação (01); Informar à Fiscalização do CAU/SP sobre a necessidade de elaboração da folha de checklist. (01). Discussão sobre denúncias relacionadas a divulgação irregular de serviços de arquitetura e urbanismo (comercialização); problemas identificados em obra após sua execução; não cumprimento de contrato não complementação de laudo técnico; reclamação sobre problemas identificados em relação aos serviços contratados; execução de obra causando danos ao imovel vizinho.
26/03/2019 (24ª REUNIÃO EXTRAORDINÁRIA CED-CAU/SP) - Protocolos analisados ( 12 ) / Encaminhamentos ( 13 ); acatamento de denúncia (02) ; Notificar os interessados para manifestação e/ou para apresentação de documentos (05); discussão sobre denúncia para posterior emissão de parecer (05); Discussão sobre Minuta e Portaria de Conciliação (01). Discussão sobre denúncias relacionadas a plágio de projetos e obra irregular.
29/03/2019 (25ª REUNIÃO EXTRAORDINÁRIA CED-CAU/SP) - Protocolos analisados ( 04 ) / Encaminhamentos ( 04 ); discussão sobre denúncia para posterior emissão de parecer (02); Notificar os interessados para manifestação e/ou para apresentação de documentos (02).</t>
  </si>
  <si>
    <t>18 e 19/03/2019 - Participação no 17º Seminário Regional da CED-CAU/BR - Discussão sobre: Direito Autoral; Erro técnico: exercício ou ética; Contratos;  Propostas de Soluções relacionadas aos temas discutidos; Palestra sobre os impactos éticos e práticos da elaboração do contrato e respectivo cumprimento;</t>
  </si>
  <si>
    <t>02/04/2019 (16ª REUNIÃO ORDINÁRIA CED-CAU/SP) - Protocolos analisados ( 15 ) / Encaminhamentos/discussões ( 17 ); Não acatamento de denúncia (03); discussão sobre denúncia para posterior emissão de parecer (04); Notificar os interessados para manifestação e/ou para apresentação de documentos (06); notificar as partes para apresentação das alegações finais (02); Discussão sobre preparativos para o Seminário Regional do CAU/BR em São Paulo (01); Apresentação e discussão do Manual de Processos Éticos (01); Discussão sobre denúncias relacionadas a reclamação sobre problemas identificados em relação aos serviços contratados; 
divulgação de projeto no site da denunciada com o nome do proprietário; acobertamento de designer; falsificação de documentos.
16/04/2019 (26ª REUNIÃO EXTRAORDINÁRIA CED-CAU/SP) - Protocolos analisados ( 16  ) / Encaminhamentos/discussões ( 18 ); acatamento de denúncia (01); Notificar os interessados para manifestação e/ou para apresentação de documentos (03); encaminhamento de processo para julgamento (07); realizar audiência com as partes (03); solicitar informações à Fiscalização do CAU/SP (01); apreciação e deliberação sobre solicitação de prorrogação de prazo para manifestação (02); solicitar à Presidência do CAU/SP autorização para reuniões extraordinárias (01); Discussão sobre o 6º Encontro da Comissão de Ética e Disciplina CED-SUL +04 (01). Discussão sobre denúncias relacionadas a não retirada de indicação para execução de trabalho técnico; não entrega de complementação de laudo técnico; não retirada de indicação para execução de trabalho técnico; problemas identificados em obra após sua execução; falsificação de documentos; obra irregular; não cumprimento de contrato; reclamação sobre problemas identificados em relação aos serviços contratados; intervenções técnicas feitas em projeto; execução de obra causando danos ao imovel vizinho; retenção de documentos por parte do profissional contratado.
23/04/2019 (27ª REUNIÃO EXTRAORDINÁRIA CED-CAU/SP) - Protocolos analisados ( 08 ) / Encaminhamentos/discussões ( 10  ); não acatamento de denúncia (01); realização de audiência (02); notificar as partes para apresentação das alegações finais (03) ; realizar audiência com as partes (01); análise de recurso contra decisão de não acatamento (01); Discussão sobre temas que serão apresentados no 18º Seminário da CED-CAU/BR (01); solicitação de autorização para reuniões técnicas (01). Discussão sobre denúncias relacionadas a obra irregular; violação de direitos autorais; publicação na internet.</t>
  </si>
  <si>
    <t>04  e 18/04/2019 - Reunião técnica da Coordenação com equipe para despachos administrativos diversos relacionados às demandas das reuniões da CED-CAU/SP, tais como notificações das partes sobre as decisões proferidas, convocação para audiências e julgamento e para análise de denúncias, emissão de despachos ou relatórios a respeito dos processos que estão sob relatoria da Coordenadora da CED-CAU/SP. Pauta: Continuação de relatos e despachos dos processos já relacionados nas pautas das reuniões da comissão; Discussão sobre protocolos de denúncia 368247/2016; 415977/2016; 484441/2017; Processo n. 1000011795/2014 e Processo ED 37/2017
26/04/2019 - Discussão sobre os protocolos  476513/2017; 420301/2016; 416588/2016; 437589/2016; Processo ED-47/2017 (protocolo 364603/2016). Encaminhamentos (05) Propor à CED-CAU/SP audiência com as partes (01); Encaminhar parecer para apreciação da CED-CAU/SP (02); Notificar os interessados para manifestação e/ou para apresentação de documentos (01); notificar as partes para apresentação das alegações finais (01)
30/04/2019 -  Discussão sobre os protocolos 67/2016; 608567/2017; 573448/2017 e processos ED-88/2018; ED-76/2017; ED-97/2018. Encaminhamentos (06): Propor à CED-CAU/SP audiência com as partes (02); Notificar os interessados para manifestação e/ou para apresentação de documentos (02); notificar as partes para apresentação das alegações finais (01); solicitar informações à órgãos públicos (01)</t>
  </si>
  <si>
    <t>07/05/2019 – (17ª REUNIÃO ORDINÁRIA CED-CAU/SP) – Protocolos analisados/discutidos ( 09 ) / Encaminhamentos/discussões ( 08 ); realização de audiência (01); realizar audiência com as partes (04); concluir parecer (01); prorrogar prazo para apresentação de defesa (01); notificar os interessados para manifestação e/ou para apresentação de documentos (01); solicitação de convocação de Conselheiros para palestrar no 18º Seminário Regional da CED-CAU/BR (01)
21/05/2019 – (28ª REUNIÃO EXTRAORDINÁRIA CED-CAU/SP) – Protocolos analisados/discutidos ( 11 ) / Encaminhamentos/discussões ( 11 ); acatamento de denúncia (07); não acatamento de denúncia (03); prorrogação de prazo para apresentação de defesa (01).
28/05/2019 – (29ª REUNIÃO EXTRAORDINÁRIA CED-CAU/SP) – Protocolos analisados/discutidos ( 06 ) / Encaminhamentos/discussões ( 07 ); acatamento de denúncia (02); notificar as partes para apresentação das alegações finais (03); realizar audiência com as partes (01); discussão sobre procedimentos para julgamento de processos (01).</t>
  </si>
  <si>
    <t>02/05/2019 - Discussão sobre protocolos de denúncias: 690148/2018; 359027/2016; 644804/2018; 711377/2018; ED-65/2017 (Protocolo 345209/2016); 436889/2016
03/05/2019 - Discussão sobre protocolos de denúncias: ED-101/2018 (Protocolo 530891/2017); 740585/2018; 737680/2018; 542398/2017; 489026/2017 ;  ED-63/2017 (Protocolo 424867/2016); ED-89/2018 (Protocolo 483257/2017) ; ED-90/2018 (Protocolo 483257/2017) ; 581024/2017 
09/05/2019 - Reunião técnica da Coordenação com equipe para discussão sobre denúncias e despachos relacionados às demandas das reuniões da CED-CAU/SP.  Continuação de relatos e despachos dos processos já relacionados nas pautas das reuniões da comissão. Discussão sobre protocolos de denúncias: 640026/2018; 698163/2018; 454343/2017; 758978/2018; 604502/2017; ED-42/2017 (Protocolo 432382/2016) ; 589838/2017; 803835/2019; 803670/2019 E 754762/2018; 745792/2018; 507715/2017; ED-100/2018 (Protocolo 719058/2018) ; ED-27/2017 (Protocolo 440064/2016); 764933/2018; 664803/2018
14/05/2019 – Discussão sobre protocolos de denúncias: 802504/2019; 795102/2018; 634208/2018; 650597/2018; 589838/2017; 703106/2018; 702353/2018; 788185/2018; 627124/2017; 1000059574/2017; 359909/2016
350457/2016; 374691/2016; 803048/2019; 764793/2018; 797768/2019; 807918/2019; 655435/2018
23/05/2019 - Reunião técnica da Coordenação com equipe para discussão sobre denúncias e despachos relacionados às demandas das reuniões da CED-CAU/SP.  Continuação de relatos e despachos dos processos já relacionados nas pautas das reuniões da comissão. Discussão sobre protocolos de denúncias: 667629/2018; 747297/2018; 694794/2018; 721493/2018; 608567/2017; 637084/2018; 646753/2018; 720723/2018; 825892/2019; 831972/2019; 703189/2019; 697108/2018; 720546/2018; 680270/2018; 656316/2018; 686213/2018.
24/05/2019 –  Discussão sobre protocolos de denúncias: 737554/2018;  738722/2018; 709369/2018; 706882/2018; 384427/2016; 384424/2016;384431/2016;384429/2016; 684793/2018; 746506/2018; 697679/2018; 750335/2018; 127344/2014; 493270/2017; 697961/2018; 698324/2018; 705509/2018</t>
  </si>
  <si>
    <t>04/06/2019 – (18ª REUNIÃO ORDINÁRIA CED-CAU/SP) – Protocolos analisados/ discutidos (10) / Encaminhamentos/discussões: (08); realização de audiências (02) não acatamento de denúncia (03); notificar os interessados para manifestação e/ou para apresentação de documentos (04); solicitar informações sobre parecer conclusivo (01).
25/06/2019 – (30ª REUNIÃO EXTRAORDINÁRIA CED-CAU/SP) – Protocolos analisados/ discutidos (13) / Encaminhamentos/discussões: (14); realizar audiências (03) não acatamento de denúncia (01); notificar os interessados para manifestação e/ou para apresentação de documentos (08); prorrogação do prazo para apresentação de laudo técnico (01); Discussão e encaminhamento das propostas de reformulação do Plano de Ação da CED-CAU/SP (01);
28/06/2019 – (31ª REUNIÃO EXTRAORDINÁRIA CED-CAU/SP) – Protocolos analisados/ discutidos (08) / Encaminhamentos/discussões: (08); realizar audiências (02) acatamento de denúncia (01); notificar os interessados para manifestação e/ou para apresentação de documentos (03); encaminhamento de processo para julgamento (01); levantamento de informações (01);</t>
  </si>
  <si>
    <t>06/06/2019 - Presença de 05 Conselheiros e da Coordenadora da CED-CAU/SP. Discussão sobre denúncias  (Qtd 20): ED-88/2018 ; 795102/2018; 634208/2018; 650597/2018; 771462/2018; 745021/2018; 726643/2018; 786364/2018; 794383/2018; 703689/2018; 770804/2018; 795106/2018; 700049/2018; 700494/2018; 704360/2018; 762242/2018; 812140/2019; 771259/2018; 799800/2019; 786140/2018. Encaminhamentos: Notificar as partes para manifestação e/ou apresentação de documentos (11).
11/06/2019 – Presença de 05 Conselheiros e da Coordenadora da CED-CAU/SP. Discussão sobre denúncias (Qtd 14): 735953/2018; 734384/2018; 841367/2019; 754950/2018; 753865/2018; 738755/2018; 843511/2019; 843476/2019; 715895/2018; 728760/2018; 797041/2019; 759257/2018; 739750/2018; 743398/2018. Encaminhamentos: Notificar as partes para manifestação e/ou apresentação de documentos (10).                                                                                                                                  19/06/2019 - Presença da Coordenadora da CED-CAU/SP - Despachos diversos referentes às decisãos da CED-CAU/SP proferidas em reunião.</t>
  </si>
  <si>
    <t>Revista Móbile – edição nº 16 – fevereiro de 2019 (https://issuu.com/causp_oficial/docs/mobile_16_fev2019_bx)</t>
  </si>
  <si>
    <t>Ação vinculada a Aquisição da Sede</t>
  </si>
  <si>
    <t>Acompanhamento das parcerias firmadas no exercício anterior</t>
  </si>
  <si>
    <t>Novas Parcerias</t>
  </si>
  <si>
    <t>02.01.003.001 - Nº de profissionais atendidos por telefone</t>
  </si>
  <si>
    <t>02.01.003.001 - Nº de profissionais atendidos presencialmente</t>
  </si>
  <si>
    <t>02.01.003.001 - Nº de profissionais atendidos por e-mail</t>
  </si>
  <si>
    <t>02.01.003.001 - Nº de profissionais atendidos Portal de Atendimento</t>
  </si>
  <si>
    <t>02.01.003.001 - Nº de profissionais atendidos CHAT</t>
  </si>
  <si>
    <t>02.01.003.001 - Nº de profissionais registrados</t>
  </si>
  <si>
    <t>02.01.003.001 - Nº de coletas realizadas Sede</t>
  </si>
  <si>
    <t>02.02.001.001 - Remuneração</t>
  </si>
  <si>
    <t>02.02.001.001 -  Férias e 13º Salário</t>
  </si>
  <si>
    <t>02.02.001.001 - Encargos Sociais</t>
  </si>
  <si>
    <t>02.02.001.001 - Benefícios</t>
  </si>
  <si>
    <t>Sistematizar a proposta do Projeto Observatório</t>
  </si>
  <si>
    <t>Identificar a linha de ação prioritária de execução do Observatório</t>
  </si>
  <si>
    <t>Sistematizar Informações em um Banco de Dados com vistas a Fomentar as Ações do Conselho</t>
  </si>
  <si>
    <t>Elaborar e Capacitar Equipes/Pessoas para elaboração de Projetos</t>
  </si>
  <si>
    <t>Avaliar os Direcionadores do Planejamento Estratégico da Gestão (Plano de Ação e Orçamento) se estão sendo cumpridos, e com qual resultado</t>
  </si>
  <si>
    <t>Implementação do Projeto</t>
  </si>
  <si>
    <t>Arquitetura XXI</t>
  </si>
  <si>
    <t>Reunião Módulo CPM – SGI, realizado em Brasília - DF  relativo ao período entre 20/03/2019 e 22/03/2019</t>
  </si>
  <si>
    <t>Reunião de Gerentes Gerais CAU/UF, realizado em Brasília - DF  relativo ao período entre 23/04/2019 e 25/04/2019</t>
  </si>
  <si>
    <t>Seminário de Boas Práticas do CAU realizado em Brasília - DF  relativo ao período entre 23/04/2019 e 25/04/2019</t>
  </si>
  <si>
    <t>Reunião GTPE, realizado em Brasília - DF  relativo ao período entre 23/04/2019 e 25/04/2019</t>
  </si>
  <si>
    <t>Reunião Validação do Módulo de CPM (Planejamento e Gestão da Estratégia) Porto Alegre 14/05/2019</t>
  </si>
  <si>
    <t>Treinamento SGI modolo CPM - 09/05/2019</t>
  </si>
  <si>
    <t>Reunião SGI - Brasília 25/06/2019</t>
  </si>
  <si>
    <t>Transferência mensal para o Centro de Serviços Compartilhados</t>
  </si>
  <si>
    <t>Transferência mensal para manutenção do SISCAF</t>
  </si>
  <si>
    <t>Alinhamento de dirigentes e colaboradores para implementação do relatório mensal (sem despesas)</t>
  </si>
  <si>
    <t>Desenvolver uma plataforma de gestão integrada para utilização do CAU (Em Desenvolvimento)</t>
  </si>
  <si>
    <t>Não houve gastos</t>
  </si>
  <si>
    <t>Transferência mensal ao Fundo de Apoio aos CAU's Básicos</t>
  </si>
  <si>
    <t>Transferência mensal para despesas do TAQ</t>
  </si>
  <si>
    <t>Pagamento do quadro de funcionários do Departamento para realização das atividades descritas neste relatório</t>
  </si>
  <si>
    <t>Análise de documentos de solicitações de registros profissionais SICCAU</t>
  </si>
  <si>
    <t>Deferimento de registros profissionais - solicitações SICCAU</t>
  </si>
  <si>
    <t>Orientações para cadastramento de cursos e egressos no SICCAU</t>
  </si>
  <si>
    <t>Análise e instrução de processos de arquitetos e urbanistas diplomados no exterior</t>
  </si>
  <si>
    <t>Registros de arquitetos e urbanistas diplomados no exterior efetivados</t>
  </si>
  <si>
    <t>Anotações de pós-graduação realizadas</t>
  </si>
  <si>
    <t>Emissão de Certidão de Georreferenciamento e Atividades Correlatas</t>
  </si>
  <si>
    <t>Consultas e pedidos de Manifestações CAU/BR/outros</t>
  </si>
  <si>
    <t>Participação de funcionário em reunião CEF CAU/BR</t>
  </si>
  <si>
    <t>Participação de 2 funcionários em evento nacional para discussão de temas da área</t>
  </si>
  <si>
    <t>Encaminhamento de ofícios para confirmação de veracidade de documentos acadêmicos - registros provisórios e prorrogações</t>
  </si>
  <si>
    <t>Encaminhamento de ofícios para confirmação de veracidade de documentos acadêmicos - registros definitivos</t>
  </si>
  <si>
    <t>Capacitação de funcionários do Departamento para atuação no Conselho</t>
  </si>
  <si>
    <t>Anotações de título de Enegnharia de Segurança do Trabalho_ano</t>
  </si>
  <si>
    <t>Deferimento de registros profissionais em situação emergencial - ad referendum</t>
  </si>
  <si>
    <t>Atividade sendo desenvolvida pela coordenadora técnica do Setor, em virtude da licença de 2 anos da analista técnica Karina Almeida</t>
  </si>
  <si>
    <t>Registros referendados por meio das Deliberações CEF CAU/SP nº070/2019, 080/2019, 096/2019, 105/2019 e 116/2019</t>
  </si>
  <si>
    <t>As análises dos pedidos dessa anotação dependem de confirmação de veracidade do documeto acadêmico apresentado pela IES emissora, assim como de informações completas em documentos para atendimento à Resolução CAU/BR nº062/2018</t>
  </si>
  <si>
    <t xml:space="preserve">Registros concedidos no período do intervalo entre a última reunião da CEF/SP e a seguinte - aprox. 30 dias de intervalo.
Nesses casos, o(a) interessado(a) deve apresentar comprovante que caracterize a emergência.
</t>
  </si>
  <si>
    <t>Memorando enviado a pedido da CEF CAU/SP atendendo à Deliberação CEF CAU/SP nº 068/2019</t>
  </si>
  <si>
    <t>O Setor adota como procedimento realizar a solicitação de confirmação de veracidade à IES emissora: 3x/email e 1x/telefone. Em todos os casos, o interessado é informado do envio de documento pelo CAU/SP.</t>
  </si>
  <si>
    <t>798088/2019 - anotação deferida em abril/2019
756011/2018 - anotação deferida em janeiro /2019
801560/2019 - anotação deferida em abril/2019
806148/2019 - anotação deferida em abril/2019
813477/2019 - anotação deferida em abril/2019;
813614/2019 - anotação deferida em abril /2019;
822591/2019- anotação deferida em abril/2019
836060/2019 - deferido após consulta ao Sistema CREANET;
835115/2019 - notÇõ indeferida (sem carga horária prática);
838599/2019- anotação deferida em abril/2019;
845568/2019 - anotação deferida em abril/2019 após consulta ao Sistema CREANET;
850020/2019- anotação indeferida em abril/2019;
856140/2019 - anotação deferida após consulta ao Sistema CREANET;
860608/2019 - deferido em abril/2019
Ainda sem retorno da confirmação de veracidade do documento acadêmico.</t>
  </si>
  <si>
    <t>Participação em Reunião CEF CAU/BR</t>
  </si>
  <si>
    <t xml:space="preserve">Despachos do coordenador CEF CAU/SP com equipe técnica </t>
  </si>
  <si>
    <t>1. Dia: 04/01 - CAU/SP - conv.004/2019
2. Dia: 11/01 - CAU/SP com presidente - conv.033/2019
3. Dia: 23/01 - CAU/SP - conv. 041/2019
4. Dia 28/01 - CAU/SP - conv.074/2019</t>
  </si>
  <si>
    <t>Deliberações CEF CAU/SP nº063-068/2019+ Súmula da 12ª Reunião Ordinária CEF CAU/SP publicadas no Prtal da Transparência do site do CAU/SP</t>
  </si>
  <si>
    <t>1. Dia: 07/03 e 08/03- Regional Ribeirão - conv.190/2019
2. Dia: 11/03 - Regional Ribeirão Preto - conv. 216/2019
3. Dia: 15/03 - Regional Ribeirão Preto - conv. 234/2019
4. Dia: 21/03 - CAU/SP - conv. 266/2019
5. Dia: 29/03 - CAU/SP - conv. 288/2019</t>
  </si>
  <si>
    <t>Deliberações CEF CAU/SP nº074-095/2019 publicadas no Prtal da Transparência do site do CAU/SP</t>
  </si>
  <si>
    <t>1. Dia 02/04 - CAU/SP - Reunião com o Presidente - conv. 300/2019
2. Dia 09/04 - Reunião Especial Análise da Consulta Nacional do Projeto de Emenda da ABNT NBR 9050 da ABNT/CE-040:000.001 - conv. 289/2019
3. Dia 18/04 - Regional Ribeirão Preto - conv. 371/2019</t>
  </si>
  <si>
    <t>Deliberações CEF CAU/SP nº096-104/2019+ Súmula da 15ª Reunião Ordinária CEF CAU/SP publicadas no Prtal da Transparência do site do CAU/SP</t>
  </si>
  <si>
    <t>Deliberações CEF CAU/SP nº097-117/2019 publicadas no Prtal da Transparência do site do CAU/SP</t>
  </si>
  <si>
    <t>Deliberações CEF CAU/SP nº118 - 120/2019 publicadas no Prtal da Transparência do site do CAU/SP</t>
  </si>
  <si>
    <t>1. Dia: 18/02 - CAU/SP - conv.153/2019
2. Dia:27/02  - USP - conv. 179/2019
3. Dia: 28/02 - CAU/SP - conv. 182/2019</t>
  </si>
  <si>
    <t>Deliberações CEF CAU/SP nº069-073/2019+ Súmula da 13ª Reunião Ordinária CEF CAU/SP publicadas no Prtal da Transparência do site do CAU/SP</t>
  </si>
  <si>
    <t>Realização da 12ª Reunião Ordinária CEF CAU/SP
Convocação nº019/2019
Realizada dia: 10/01/2019</t>
  </si>
  <si>
    <t>Realização da 13ª Reunião Ordinária CEF CAU/SP
Convocação nº105/2019
Realizada dia: 07/02/2019</t>
  </si>
  <si>
    <t>Realização da 14ª Reunião Ordinária CEF CAU/SP
Convocação nº199/ 2019
Realizada dia: 14/03/2019</t>
  </si>
  <si>
    <t>Realização da 15ª Reunião Ordinária CEF CAU/SP
Convocação nº346/2019
Realizada dia:11/04/2019</t>
  </si>
  <si>
    <t>Realização da 16ª Reunião Ordinária CEF CAU/SP
Convocação nº462/2019
Realizada dia:09/05/2019</t>
  </si>
  <si>
    <t>Realização da 17ª Reunião Ordinária CEF CAU/SP
Convocação nº 544/ 2019
Realizada dia: 06/06/2019</t>
  </si>
  <si>
    <t>1. Dia 07/06 - CAU/SP - conv. 559/2019 - Reunião com Presidente do CAU/SP
2. Dia  19/06 - CAU/SP - conv. 611/2019  - Reunião com Presidente do CAU/SP</t>
  </si>
  <si>
    <t>Participação em Sessão Solene de Colação de Grau: 09/01 - Colação de Grau - CBM; 10/01 - Colação de Grau - IMESB; 15/01 - Colação de Grau - UNIRP; 18/01 - Colação de Grau - FIEL; 21/01 - Colação de Grau - DOM PEDRO; 23/01 - Colação de Grau - UNIP Araçatuba; 23/01 - Colação de Grau - UNILAGO; 23/01 - Colação de Grau - UNIP Bauru; 25/01 - Colação de Grau - UNIP Ribeirão Preto; 26/01 - Colação de Grau - UNILINS; 28/01 - Colação de Grau - UNIP SJ Rio Preto; 28/01 - Colação de Grau FAAP; 29/01 - Colação de Grau UNAERP; 30/01 - Colação de Grau - UNORP; 30/01 - Colação de Grau UNIMONTE; 30/01 - Colação de Grau UBC; 01/02 - Colação de Grau - UNIP Assis; 05/02 - Colação de Grau - MACKENZIE; 05/02 - Colação de Grau - UNICID; 05 e 06/02 - Colação de Grau - UNISANTA; 06/02 - Colação de Grau - UNIARA; 07/02 - Colação de Grau - USF Itatiba; 07/02 - Colação de Grau - UNESP Presidente Prudente; 08/02 - Colação de Grau - IAU São Carlos; 08/02 - Colação de Grau - Escola da Cidade; 08/02 e 11/02 - Colação de Grau - UNISO; 12/02 - Colação de Grau - UMC; 15/02 - Colação de Grau - UNITAU; 15/02 - Colação de Grau - UNICAMP; 15/02 - Colação de Grau - UNG; 23/02 - Colação de Grau - FAJ; 21/02 - Colação de Grau - UNISANTA; 09/03 - Colação de Grau - UNICEP; 12 e 14/03 - Colação de Grau - CUML.</t>
  </si>
  <si>
    <t>Entrega de Certificados de Destaque Acadêmico em Sessão Solene de Colação de Grau</t>
  </si>
  <si>
    <t>Palestra do CAU/SP em curso de AU de SP: Dia 16/04 - IES - PUC Campinas - Tema:CAU, Código de ética e disciplina, Atuação Profissional e Tabela de Honorários; 03/05 - IES - FSA - Tema: CAU, Código de Ética e disciplina e Atuação Profissional; 31/05 - IES - PUC Campinas - Tema: CAU, Código de Ética e disciplina e Atuação Profissional; 05/06 - IES - PUC Campinas - Tema: CAU, Código de Ética e disciplina e Atuação Profissional.</t>
  </si>
  <si>
    <t>Entrega de kits institucionais do CAU/SP aos formandos (média 30/turma).</t>
  </si>
  <si>
    <t>Algumas IES já possuim material institucional do CAU/SP, não sendo necessário o envio.</t>
  </si>
  <si>
    <t>UNISANTOS - 2 dias de colações de grau - Matutino e noturno</t>
  </si>
  <si>
    <t>UNIP Assis e UNICSUL sem representação CAU/SP em Sessão Solene de Colação de Grau Escola da Cidade com representação sem certificado e sem kits institucionais
sem representação em Colação de Grau, com participação do CAU/SP em evento acadêmico (palestra CAU/SP). Certificados solicitados pela coordenadora do curso.</t>
  </si>
  <si>
    <t>12ª Reunião Ordinária CEF CAU/SP - Deliberação CEF CAU/SP nº069/2019 - define e distribui conteúdos para posterior aprovação dos membros</t>
  </si>
  <si>
    <t>13ª Reunião Ordinária CEF CAU/SP - Deliberação CEF CAU/SP nº 073/2019 - aprova Minuta de Eital de Chamaneto, pede o encaminhamento de documento ao Depaetamento Jurídico do CAU/SP para contribuições e solicita À equipe de Comunicação do CAU/SP que elabore a identidade visual para o Projeto e Certificados</t>
  </si>
  <si>
    <t>16ª Reunião Ordinária CEF CAU/SP - Deliberação CEF CAU/SP nº 112/2019 - membros da CEF CAU/SP não acatam as propostas apresentadas pela empresa contratada pelo CAU/SP e solicitam à GEPET que desenvolvam a identidade visual do projeto.</t>
  </si>
  <si>
    <t>Participação no Seminário de Planejamento das Atividades e Ações do Departamento de Gestão Financeira – DGF e CPFi do CAU/SP nos dias 25 e 26 de FevereiroParticipação no Seminário de Planejamento das Atividades e Ações do Departamento de Gestão Financeira – DGF e CPFi do CAU/SP nos dias 25 e 26 de Fevereiro</t>
  </si>
  <si>
    <t>1 - Apresentar a Prestação de Contas do CAU/SP - Exercício 2018 – Receitas e Despesas – Versão Preliminar. Apreciação, análise e deliberação.
2 - Aprovar a Participação da CPFi e DGF em Seminários – 2019: Planejamento Estratégico, com DGF, fev/2019 e relativo a 2020 em dez/2019, 3ª Conferencia dos Conselhos e demais eventos. Apreciação, análise e deliberação.                                                                                                                                                                         3 - Apresentar o Relatório de Gestão - Versão preliminar do formato para sugestões. Apreciação, exames e considerações.
4 - Efetuar proposta de melhorias na Resolução 174 que substituiu a Resolução 101 – Prazos sem condições de serem cumpridos. Análise de sugestões para solicitação de alterações da Resolução. Apreciação, exames e distribuição para relato de conselheiro.
5 - Análise de 04 PACs – PF em 2ª Instância após decisão da CPOC e 06 PAID. Apreciação, análise e deliberação.
6 - Apresentação das Inadimplências, análise dos procedimentos e funcionalidades – Fluxograma e processo documental. Apreciação, exames e distribuição para relato de conselheiro.
7 - Sugestões para aperfeiçoamento da proposta de organograma apresentado na Plenária de 30 de janeiro de 2019. Apreciação, análise e deliberação.
(Ações previstas para a 13ª Reunião Ordinária - 06/02/19)
 1 - Foi apresentada a Prestação de Contas - CAU/SP - Exercício 2018 - Versão Preliminar. Houve sugestões para sua melhoria e deverá ser apresentada novamente após correções sugeridas.
2 - Aprovação da participação de membros da CPFi do CAU/SP e de técnicos do DGF na 3ª Conferência Nacional dos Conselhos Profissionais, com perspectiva de realização na segunda quinzena de agosto de 2019, em Brasília, conforme Deliberação 74/2019 - CPFi - CAU/SP.
3 - Pauta será discutida na próxima reunião.
4 - Os membros decidiram pela indicação de relatores para apresentarem o relato na Reunião Ordinária da CPFi do mês de março/2019.
5 - Pauta será discutida na próxima reunião.
6 - Foram analisados os procedimentos e fluxograma dos processos da Inadimplência referidos na Resolução nº 142. Neste caso, é necessário que se proceda com relato para apresentação na Plenária, visto que esses procedimentos devem ser discutidos pois divergem daqueles já realizados pelo DGF. Os membros decidiram a conselheira Maria Alice Gaiotto como relatora.
7 - Após apresentação, os Conselheiros iniciaram a discussão sobre os dados apresentados e fizeram sugestões de alterações que serão encaminhadas ao Presidente assim como e-mail que será enviado aos conselheiros com as alterações aprovadas por todos</t>
  </si>
  <si>
    <t xml:space="preserve">1 - Apresentar a Agenda de Trabalho da CPFi - CAUSP - 2019, com indicativos de ações e atividades a serem apreciadas, analisadas, e no que couber deliberadas.
2 - Apresentação de 24 PAC’s – PF e 01 PAID. Apreciação, análise e deliberação.
3 - Apresentar o trabalho de Inadimplência – PAC Multas; correspondências, no qual o DGF, está desenvolvendo. Apreciação, análise e deliberação, no que couber.
4 - Apresentar o estudo de RRTs. Apreciação, exames e considerações.
5 - Aprovar o Relatório de Gestão da CPFi - Exercício 2018 - Versão TCU – Relato Integrado com as Ações e Atividades executadas, resultados e impactos.
6 - Apresentar Perspectivas e Cenários. Apreciação, exames e considerações.
(Ações previstas para a 12ª Reunião Ordinária - 16/01/19)
1 - Foi aprovado o Calendário de Reuniões da CPFi 2019 assim como foi aprovada a realização do Seminário de Planejamento das Atividades e Ações do Departamento de Gestão Financeira – DGF e CPFi do CAU/SP nos dias 28 e 29 de janeiro de 2019, na sede do CAU/SP que contará com a participação dos funcionários do DGF, conforme Deliberação nº 068/2019 – CPFi – CAU/SP.
2 - Ficou decidido que a CPFi vai deliberar os processos do 1 ao 20, ref. aos PACs de nº 679, 1388, 1742, 2005, 2081, 2150, 2196, 2294, 2453, 2458, 3017, 3028, 3067, 3274, 3783, 3848, 3951, 3986, 4091, 4174, que tiveram parecer que confirmam a decisão da CPOC, pelos conselheiros relatores e serão apresentados na Plenária. Quanto aos 04 pareceres que foram contrários a decisão da CPOC, serão analisados novamente e posteriormente seguirá para a Plenária, conforme Deliberação nº 070/2019 – CPFi – CAU/SP. Quanto ao PAID referente à profissional Cláudia Valéria Pereira Morales Llanos, foi entregue para a conselheira Nancy fazer o relato. Foi deliberado pelo indeferimento do pedido de isenção das anuidades de 2012 a 2016 e de 01/01/2017 a 31/05/2017 e deferimento do pedido de isenção de pagamento de anuidade referente a 01/06/2017 a 31/12/2017 e da anuidade de 2018, de acordo com a Deliberação nº 69/2019 - CPFi -CAU/SP. Foi Apresentado PAC da empresa SF Quadras Esportivas e Comercias LTDA que teve seu pedido deferido, conforme Deliberação nº 71/2019 - CPFi -CAU/SP.
3 - Será enviada informação aos profissionais até o dia 25/01/2019 sobre o início do Processo Administrativo de Suspensão do Registro por falta de pagamento de Anuidades ou Multas Aplicadas por Infração, iniciar, via ferramenta disponibilizada no SICCAU, o Processo Administrativo de Suspensão do Registro por Falta de Pagamento de Anuidades ou Multas Aplicadas por Infração e até o dia 04/02/2019 e envio de comunicação via postal aos profissionais envolvidos, de acordo com a Deliberação nº 72/2019 – CPFi - CAU/SP.
4 - Foi apresentado o  estudo de RRT com os dados que são enviados pelo CAU/BR e a situação do comportamento da emissão das RRT por categorias. Onde foi possivel identificar, dentre outras, o seguinte cenário: Foram emitidas na categoria de Arquitetura das edificações - 88.246 RRT;na categoria Urbanismo – 8.601 RRT. O cenário de RRT, são demonstrados por municipios do estado de SP. Os conselheiros observaram que ainda pode ser efetuado um refinamento dos dados apresentados.                                                                                                                                                                                                                      5 - Foi aprovado o Relatório de Gestão da CPFi - 2018 com Relato Integrado – versão TCU, conforme Deliberação nº 73/2019 - CPFi - CAU/SP.
6 - Foram apresentados dados sobre as ações do Conselho, relacionadas ao exercício profissional onde os conselheiros fizeram sugestões de novas ações relacionadas à comunicação, divulgação, seminários, palestras que o CAU/SP pode fazer para benefício dos profissionais arquitetos. </t>
  </si>
  <si>
    <t>1 - Apresentar a Prestação de Contas do CAU/SP - Exercício 2018 – Receitas e Despesas – Versão Final.  Apreciação, análise e deliberação.
2 - Apresentar o Relatório de Gestão - Apresentação Versão preliminar do formato para sugestões. Apreciação, exames e considerações.
3 - Análise de 04 PACs – PF em 2ª Instância após decisão da CPOC e 06 PAID de 2019. Apreciação, análise e deliberação.
4 - Analisar a proposta encaminhada pela Comissão de Política Urbana, Ambiental e Territorial – CPUAT, em sua deliberação de nº 016/2019 – CPUAT-CAU/SP e seus reflexos no Plano de Ação de 2019. Apreciação, exames e distribuição para relato de conselheiro.
5 - Analisar o memorando da Assessoria Jurídica nº 043/2019/CAUSP-JUR, referente a execução de profissionais falecidos. Apreciação, análise e deliberação.
6 - Analisar a proposta encaminhada pela Comissão de Organização e Administração do CAU/SP de nº 038/2018 – COA- CAU/SP e do Conselho Diretor de nº 064/2018 referente a participação da COA no tocante ao Planejamento Estratégico para o período de 2018 a 2020.
Apreciação, análise e deliberação. (Ações previstas para a 6ª Reuniao Extraordinária - 20/02/19)
1 - Foi apresentado a Prestação de Contas - CAU/SP Exercício - 2018. Foram feitas as alterações solicitadas pelos conselheiros, demonstrando o comparativo entre receitas e despesas. Nesta apresentação foi informado que a Receita de arrecadação é constituída por receitas provenientes de Anuidades com Pessoas Físicas e Pessoas Jurídicas, RRT´s, Multas e Taxas. A Receita de Arrecadação Líquida (RAL) é constituída pela Receita de arrecadação, deduzidos os valores correspondentes às Transferências Correntes (CSC, Reserva do CSC, Fundo de Apoio). A receita total em 2018 alcançou R$ 45.413.566,07,11, incluso nesta os resultados de aplicação financeira, tendo uma realização de 100,40%, ou seja, acima do orçado em 0,40%. Dentro deste valor, o comportamento observado quanto a receita com Anuidades Pessoa Física alcançou R$ 12.929.580,86, com uma realização de 96%.  A receita com Anuidades Pessoa Jurídica alcançou R$ 1.525.006,42, com uma realização de 96%. A receita com RRT´s alcançou R$ 23.412.898,65, com uma realização de 103%.  A receita com Aplicações Financeiras alcançou R$ 3.210.125,69, com uma realização de 114%. No que se refere às despesas, em 2018 houve um gasto de R$ 37.048.642,12 com redução de 8,7% em relação a 2017, tendo sido R$ 16.447.637,76 despesas com pessoal, R$ 541.929,03 material de consumo, R$ 3.802.023,75 serviços de Pessoa Jurídica, R$ 1.085.515,45 com encargos diversos, R$ 6.594.029,60 com transferência corrente e R$ 36.665,94 com imobilizado. A CPFi deliberou pela Aprovação da Prestação de Contas - CAU/SP – Exercício 2018, conforme deliberação 75/2019 - CPFi - CAU/SP.
2 - Foi apresentada a versão preliminar do Relatório de Gestão do CAU/SP - Exercício 2018. Foi apresentado o novo formato do Relatório de Gestão Integrado do CAU/SP. Os membros analisaram o Relatório de Gestão e fizeram as devidas considerações.
3 - Foram apresentados 06 PAID para análise da Comissão. Quanto ao PAID nº 01/2019 – Cristina Garcia Ortega, os membros decidiram: Deferir o pedido referente à isenção do pagamento da anuidade do ano de 2019, conforme deliberação nº 77/2019 CPFi-CAU/SP; PAID nº 02/2019 - Rafael Rodrigues Nabiça: Deferir o pedido de isenção do pagamento da anuidade do ano de 2018 de 01/06 a 31/12/2018 assim como deferir o pedido de isenção do pagamento integral da anuidade de 2019 conforme deliberação nº 78/2019 CPFi-CAU/SP; PAID nº 03/2019 - Cristiane Rita Rodrigues Lobo deferir o pedido de isenção do pagamento integral da anuidade de 2018 e 2019, conforme deliberação nº 79/2019 CPFi-CAU/SP; PAID nº 05/2019 - Rosemeire Herrera Demarchi deferir o pedido de isenção do pagamento integral da anuidade de 2019 conforme deliberação nº 80/2019 CPFi-CAU/SP; PAID nº 06/2019 - Denis Fernandes Silva Vieira: deferir o pedido de isenção do pagamento integral da anuidade de 2019, conforme deliberação nº 81/2019 CPFi-CAU/SP. PAID nº 08/2019 - Rodrigo Simões Ferreira deferir o pedido de isenção do pagamento integral da anuidade de 2018 e 2019, conforme deliberação nº 82/2019 CPFi-CAU/SP. Foram apresentados também 04 PACs – PF que foram julgados pela CPOC e que serão relatados na Plenária para que os conselheiros relatores possam fazer a correta interpretação do caso e fazer um julgamento justo. Quanto ao PAC 1296/2016 – Ailton Cataldi foi julgado pela CPOC em 2ª instância e foi indeferido mas o recurso foi acolhido pela relatora que fez uma interpretação errônea quanto a inatividade da profissão. A Conselheira Nancy Laranjeira Tavares de Camargo questiona quem fará o relato na Plenária e foi informada que todos os casos serão relatados pelo Coordenador da CPFi; PAC 2108/2016 – Claudia Valéria Pereira Morales Llanos também alega que não exercia a profissão e o conselheiro relator alega razoabilidade do CAU/SP não ter enviado correspondência, no que foi refutado por todos já que existem muitos casos semelhantes e que já efetuaram o pagamento inclusive; PAC 2568/2016 – Henrique Correa a CPOC indeferiu mas a conselheira relatora entendeu que, devido a um informe do jurídico quanto a suspensão da execução, deveria encerrar o PAC; PAC 3995 – Sibelli Atti Ricci o pedido da profissional foi deferido pela conselheira relatora, que mudou sua argumentação no pedido de 2ª instância, mas teve contra argumentação do jurídico do CAU/SP contrariando sua argumentação Todos esses casos serão encaminhados para a Presidência enviar para a Plenária depois que os relatores sejam orientados corretamente quanto às divergências apresentadas.
4 - Foi apresentada a Deliberação 016/2019 - Comissão de Política Urbana, Ambiental e Territorial – CPUAT, que trata de alterações no Plano de Ação -2019 da Comissão. A CPFi deliberou após análise das propostas da CPUAT quanto as ações que se refiram a utilização de recursos, conforme Deliberação nº 76/2019 – CPFi -CAU/SP.
5 - Foi apresentado o Memorando nº 043/2019 - CAUSP-JUR, que reitera o Memorando 336/2018/CAU/SP-JUR, solicitando orientações sobre como proceder a execução fiscal nos casos de profissionais falecidos.
6 - Foi apresentada a Deliberação 038/2018 – COA-CAU/SP, que trata sobre as etapas, cronograma de execução, metodologia e divisão de competência sobre o Planejamento Estratégico do CAU/SP na gestão 2018/2020. Foi apresentada também a Deliberação 064/2018 - Conselho Diretor, que trata do encaminhamento da Deliberação 038/2018 – COA-CAU/SP para a CPFi-CAU/SP.</t>
  </si>
  <si>
    <t>1 - Apresentar Relatório de Gestão Integrado do CAU/SP - Exercício 2018 - Versão Preliminar. Apreciação, análise e deliberação.
2 - Analisar a Deliberação da COA Nº 038/2018 e a Deliberação 064/2018 do Conselho Diretor, referente a participação da COA no tocante ao Planejamento Estratégico para o período de 2018 a 2020, que trata do Cronograma, metodologia e divisão de competências sobre o Planejamento Estratégico do CAU/SP. Apreciação, exames e considerações.
3 - Analisar 06 PAIDs (009/2019; 010/2019; 012/2019; 013/2019; 014/2019 e 015/2019). Apreciação, análise e deliberação.
4 - Analisar a Resolução 142 que trata do processo Administrativo de Suspensão. Relato para apreciação, análise e deliberação.
5 - Analisar a Resolução 174 que trata da Prestação de Contas e Relatorio de Gestão. Relato para apreciação, análise e deliberação.
6 - Analisar as possíveis alterações na resolução 134 que trata dos PAIDs. Apreciação, exames e distribuição para relato de conselheiro.
(Ações previstas para a 14ª Reuniao Ordinária - 13/03/19)
1 - Foi apresentado o novo formato do Relatório de Gestão do CAU/SP 2018. Foi apresentada a execução dos Limites Estratégicos no exercício de 2018. A Fiscalização executou o valor de R$ 12.307.231,96 com uma realização de 30,5%, superando a meta estratégica mínima de 20% da RAL. A meta do Atendimento teve um gasto de R$ 4.830.753,36, com uma realização de 12%, superando a meta estratégica mínima de 10% da RAL; A Comunicação teve um gasto de R$ 1.275.783,26, com uma realização de 3,2%, superando a meta estratégica estabelecida de no mínimo 3% da RAL; O Patrocínio teve um gasto de R$ 1.223.098,18, com uma realização de 3%, atingindo a meta estabelecida de no máximo 5% do RAL. Os Quatro Objetivos Estratégicos estabelecidos pelo CAU/SP tiveram uma execução de R$ 5.385.379,69, com uma realização de 13,3%, atingindo a meta estabelecida de no mínimo 6% do RAL. O Relatório de Gestão do CAU/SP – Exercício 2018 foi aprovado por todos os membros, conforme Deliberação nº 090 - 2019 - CPFi - CAU/SP.
2 - Foi agendada uma reunião extraordinária para o dia 27/03 para elaboração do documento com todo o conteúdo discutido nesta reunião. Foi lida a proposta de deliberação nº 88.2019 sobre a aplicação da RAE que foi aprovada com ressalvas.
3 - Foram apresentados 06 PAID para avaliação. O primeiro caso foi o PAID nº 004.2019 (Maria Alice Bernardi Martino Cotrim): Foi solicitado que comunicassem à profissional para que todo ano faça a renovação do pedido de isenção. Deferido o pedido. PAID nº 009.2019: Claudia N. Mori: Pedido deferido - também precisa solicitar anualmente, mas não precisa da renovação de exames. PAID nº 010.2019 (Marcos Antonio Balestra): Pedido deferido; PAID 012.2019 (Dilma Silvana Aquino): Pedido deferido para 2019. A resolução não permite isenção de forma retroativa, portanto o pedido da profissional para retroagir não poderá ser atendido. PAID 013.2019 (Simone de Souza Mercedes) – Pedido deferido; PAID 014.2019 (Nathalia Del Roy) – Pedido deferido, conforme Deliberações nº 84, 85, 86, 87, 88 e 89 – CPFi – CAU/SP.
4 - Foi sugerida consulta ao CAU/BR quanto às intenções da Resolução. Também foi orientado (encaminhamento) a enviar correspondência para os profissionais com a ressalva que o profissional estará sujeito a suspensão das funcionalidades de emissão de RRT. Na próxima reunião haverá a deliberação.
5 - Pauta será discutida na próxima reunião.
6 - Pauta será discutida na próxima reunião.</t>
  </si>
  <si>
    <t>1 - Analisar a Deliberação da COA Nº 038/2018 e da Deliberação 064/2018 do Conselho Diretor, referente as etapas do Planejamento Estratégico, cronograma de execução, metodologia e divisão de competências na participação da COA no tocante aos Indicadores de caráter estratégico, institucional, organizacional e administrativo para subsidiar a revisão do Planejamento Estratégico para o  período de 2018 a 2020, em conjunto com a CPFi.
2 - Analisar a Resolução 174 que trata da Prestação de Contas e Relatório de Gestão.
3 - Analisar o memorando da Assessoria Jurídica nº 043/2019//CAUSP-JUR, referente a execução de profissionais falecidos. Apreciação, análise e deliberação.
4 - Analisar as possíveis alterações na resolução 134 que trata dos PAIDs. Apreciação, exames e distribuição para relato de conselheiro.
5 - Analisar 03 PAIDs. (009/2018 - VLADIMIR BETINAS GUTIERRE; 015/2019 – JAIR ROGERIO SOARES DA SILVA DOS SANTOS; 018/2019 – PEDRO PICCINO ALASMAR). Apreciação, análise e deliberação.
6 - Apresentar estudo relacionado a Diárias e Deslocamentos, a ser tratado na próxima reunião ordinária conjunto com a COA. Apreciação, exames e distribuição para relato de conselheiro.
(Ações previstas para a 7ª Reuniao Extraordinária - 27/03/19)
1 - Foi feita a leitura da Deliberação 063.2018 da COA, que solicita a contratação de profissional especializado em Planejamento Estratégico. Será revisada a carta e deliberação para envio à COA com as definições do que é Planejamento estratégico e Plano de Ação.
2 - Foi informado sobre a importância da Resolução 174 que regulamenta a Prestação de Contas e do Plano de Ação e Orçamento. A Comissão deliberou pela aprovação do Relatório de Gestão Integrado do CAU/SP – 2018, nos termos do novo documento apresentado, retificando a versão anterior de acordo com a Deliberação nº 92/2019 – CPFi – CAU/SP.
3 - Ficou definido que o departamento jurídico do CAU/SP deve providenciar a entrada no espólio do profissional falecido. Definiu-se que o entendimento do jurídico, de acordo com a manifestação, é de entrar no inventário do falecido e a CPFi sugere que o mesmo deve encontrar meio de fazer isso juridicamente. Também será enviada sugestão de solicitação de modificação da regra – Resolução nº 121 CAU/BR.
4 -  Foi solicitado que um dos conselheiros presentes fizesse o relato da Resolução 134 que trata dos PAIDs para que seja feita Deliberação a ser enviada para o CAU/BR juntamente com o caso dos falecidos, discutido anteriormente.
5 - Quanto ao PAID 009/2018, os conselheiros decidiram por arquivar e encerrar o processo visto que está com o registro interrompido pelo CAU/RN e enviar correspondência ao profissional informando que se o profissional decidir por reativar o registro, o mesmo deve solicitar novamente o pedido de isenção por doença grave, de acordo com a Deliberação nº 93/2019 – CPFi – CAU/SP. Quanto ao PAID 015/2019 , que solicita a isenção de pagamento da anuidade de 2019. Por 06 votos favoráveis e 00 votos contrários, os conselheiros decidiram por deferir o pedido de isenção do pagamento da anuidade do ano de 2019 de acordo com a Deliberação nº 94/2019 – CPFi – CAU/SP. Quanto ao PAID 018/2019 que solicitou  isenção do pagamento da anuidade de 2019 no que foi atendido, tendo seu pedido deferido por 06 votos favoráveis e 00 votos contrários de acordo com a Deliberação nº 95/2019 - CPFi -CAU/SP.
6 - Foi informado que no dia 03/04/2019 haverá reunião em conjunto com a COA e que, juntamente com a coordenadora daquela comissão e o departamento jurídico, discutirá e reescreverá sobre as regulamentações de diárias e deslocamentos</t>
  </si>
  <si>
    <t>1 - Apresentar o Relato sobre uso dos Recursos de Capital.
2 - Apresentar as contribuições da CPFi sobre a Resolução 174.
3 - Analisar a proposta de revisão dos normativos que dispõem sobre as Diárias e deslocamentos.
(Ações previstas para a  15ª Reuniao Ordinária - 03.04.19)
1 - A CPFi solicitou que o DGF produzisse uma minuta de Instrução Normativa ou Portaria com os pontos discutidos de forma a ser aprovada pela CPFi e então encaminhada para a Presidência para aprovação junto ao Plenário.
2 - Foram acrescentados 4 itens. Após apresentação da minuta de proposta de alteração da Resolução 174, conforme os apontamentos da CPFi, foi colocada em votação e foi aprovada conforme a Deliberação nº 096/2019 – CPFi -CAU/SP.
3 - Foi dado início aos trabalhos referenciando sobre as diárias e deslocamentos. Foi informado que, desde o ano passado a CPFi está sendo questionada sobre a justificativa das diárias e deslocamentos, principalmente no que tange os funcionários. Também foi sugerido fazer as alterações necessárias baseado nessas análises. A discussão foi baseada na Deliberação nº 47 do CAU/BR e portaria 023/2013 e 031/2014. O conselheiro leu a minuta da Portaria CAU SP para os presentes. Foi dada a palavra aos presentes se manifestaram, também foi sugerido que no Portal de Transparência seja separado o que é diária e o que é deslocamento, por meio de uma deliberação.</t>
  </si>
  <si>
    <t xml:space="preserve">1 - Apresentar a Prestação de Contas do CAU/SP – Primeiro Trimestre de 2019.
2 - Apresentação e discussão do Planejamento Estratégico – Calendário e Agenda dos trabalhos junto as Comissões do CAU/SP - considerando também, a Primeira (1ª) Reformulação do Plano de Ação com Planejamento Estratégico e Orçamento do CAU/SP – 2019 e a Revisão/ Elaboração do Plano de Ação com Planejamento Estratégico e Orçamento do CAU/SP – de 2020.
(Ações previstas para a  8ª Reuniao Extraordinária - 10/04/19)
1 - Foi apresentada a prestação de contas do primeiro trimestre do ano de 2019. Nesta apresentação foi demonstrado que no período de janeiro a março de 2019, a receita alcançou R$ 15.896.178,31 ou seja, 34% do previsto a ser arrecadado com receitas correntes nesse período em 2019, inclusos nesta, o resultado das aplicações financeiras. A arrecadação com Anuidades Pessoa Física no período foi de R$ 7.191.656,73; Anuidades Pessoa Jurídica, R$ 891.539,54; RRT, R$ 5.547.205,10; Aplicação financeira, R$ 1.176.582,10. No caso dos dados quantitativos, no período atingiu-se 73.362 RRT´s emitidas. No que se refere às despesas, no período de janeiro a março, houve um gasto de R$ 7.306.439,72, tendo sido R$ 3.758.912,32 referente às despesas com pessoal, R$ 7.769,71 com material de consumo, R$ 1.168.619,39 com diárias, R$ 1.132.203,44 com serviços pessoa jurídica, R$ 239.415,26 com encargos diversos, e R$ 999.519,60 com transferências correntes. Foi colocada em votação a aprovação no formato apresentado com as alterações sugeridas. A CPFi Deliberou pela Aprovação da Prestação de Contas do 1º Trimestre de 2019 do CAU/SP, conforme Deliberação 97/2019 – CPFi – CAU/SP.
2 - Pauta será discutida na próxima reunião.     </t>
  </si>
  <si>
    <t>1 - Avaliar os Impactos Financeiros e Orçamentários da Proposta de Reavaliação e Reajuste Salarial dos Funcionários do CAU/SP e da Proposta do Organograma do CAU/SP.
2 - Apresentação e discussão do Planejamento Estratégico – Metodologia e Agenda dos trabalhos junto as Comissões do CAU/SP - considerando também, a Primeira (1ª) Reformulação do Plano de Ação com Planejamento Estratégico e Orçamento do CAU/SP – 2019 e a Revisão/ Elaboração do Plano de Ação com Planejamento Estratégico e Orçamento do CAU/SP – de 2020.
(Ações previstas para a  9ª Reuniao Extraordinária - 16/04/19)
1 - Foi dado início a apresentação sobre o estudo feito após a análise do organograma sugerido pelo GT Organograma e discutido também no Conselho Diretor. Os conselheiros presentes votaram sobre o envio de proposta de organograma elaborado pela CPFi. Foi sugerida reunião com a COA (Comissão de Organização e Administração do CAU/SP). Encaminhamentos: 1) após a análise e determinação dos pontos de correção, será feita análise financeira pelo DGF e confecção de planilha com as sugestões feitas. 2) Sugestão de reunião extraordinária com a COA (a confirmar).
2 - Pauta será discutida na próxima reunião.</t>
  </si>
  <si>
    <t>1 - Análise do Organograma.
(Ação prevista para a 10ª Reuniao Extraordinária - 24/04/19)1 - Foi solicitado à gerente administrativa  apresentação da proposta de organograma atual, que teve modificações desde a primeira apresentação na Plenária em janeiro. Foi sugerido que se fizesse um dimensionamento adequado e também que o modelo proposto altera o atual adotado de gerência-coordenação-supervisão. Houve questionamento sobre a necessidade de criação de cargos de supervisão e porque não a ampliação da quantidade de funcionários analistas e assistentes sendo direcionados por coordenadores.</t>
  </si>
  <si>
    <t>1 - Discussão, análises e proposições de revisão dos normativos que dispõem sobre as Diárias e Deslocamentos (Ação prevista para a 16ª Reunião Ordinária - 08/05/19) - Em elaboração</t>
  </si>
  <si>
    <t>1 - Prestação de Contas do CAU/SP – Balancete de Abril de 2019. Apreciação, análise e deliberação. (Ação prevista para a 11ª Reunião Extraordinária - 29/05/19).
2 - Análise de PAIDs. (PAID 011_2019 - PAULO DALACHI DE CONTI e PAID 019_2019 - CRISTIANE VELTRI FILGUEIRAS). Apreciação, análise e deliberação.
3 - Calendário de Ações e Atividades previstas da CPFi até 2019. Apreciação, análise e deliberação.
4 - Participação dos Membros da CPFi e do DGF na 3ª Conferência Nacional dos Conselhos Profissionais. Apreciação, análise e deliberação.
5 - Análise de conformidade dos Pareceres relativo a 5 PACs e encaminhamento para plenária do CAU/SP, deferir e ou indeferir. Apreciação, análise e deliberação. (Ações previstas para a  11ª Reuniao Extraordinária - 29/05/19)
1 - Foi apresentada a prestação de contas do balancete do mês de abril de 2019. Nesta apresentação foi demonstrado que no mês de abril de 2019, a receita alcançou R$ 4.462.681,64 e o acumulado no quadrimestre foi de R$ 20.358.859,95 e teve índice negativo de -1,28%. A arrecadação com Anuidades Pessoa Física no período foi de R$ 1.315.003,50 e o acumulado do trimestre foi de R$ 10.766.955,65, em relação ao mesmo período no ano de 2018 teve queda de 3,79% - valor nominal - os meses de maio e junho serão acompanhados para ver se existe a necessidade de reformulação orçamentária reduzindo o valor projetado; Anuidades Pessoa Jurídica, R$ 145.099,53; RRT, R$ 2.295.163,17, acréscimo de 5,35%; Aplicação financeira, R$ 403.537,48. No caso dos dados quantitativos, no período atingiu-se 30.281 RRT´s emitidas que teve aumento em relação aos outros anos, alcançando índice histórico. No que se refere às despesas, no mês de abril, houve um gasto de R$ 2.936.732,82, tendo sido R$ 1.297.744,78 referente às despesas com pessoal e o acumulado até o mês de abril foi de R$ 10.243.172,54 com redução de 3%, R$ 1.589.901,91, acumulado no primeiro quadrimestre, com diárias.  A execução orçamentária ficou abaixo do projetado.  A CPFi deliberou pela aprovação da Prestação de Contas do Balancete de Abril de 2019 do CAU/SP, conforme Deliberação 98/2019 – CPFi – CAU/SP.
2 -  Foram apresentados 02 PAID. Quanto ao PAID nº 011/2019 - Paulo Dalachi de Conti, o Coordenador Marco Antonio colocou em votação a aprovação no formato apresentado aos membros, que decidiram: Deferir o pedido referente à isenção do pagamento da anuidade do ano de 2019, conforme Deliberação nº 99/2019 CPFi-CAU/SP. Quanto ao PAID nº 019/2019 – Cristiane Veltri Filgueiras, o Coordenador Marco Antonio colocou em votação a aprovação no formato apresentado aos membros, que decidiram: Deferir o pedido referente à isenção do pagamento da anuidade do ano de 2019, conforme Deliberação nº 100/2019 CPFi-CAU/SP, com 08 votos favoráveis, 00 votos contrários e 01 ausência. Foi discutido novamente a respeito do deferimento dos pedidos de isenção por motivo de doença de forma retroativa.
3 - Foi apresentada uma proposta de Calendário de Ações e Atividades previstas até o final do exercício de 2019. Foram sugeridas datas para as reuniões extraordinárias da comissão e também alteração de data de reuniões ordinárias. O Coordenador colocou em votação a aprovação no formato apresentado. A CPFi deliberou pela aprovação do Calendário de Ações e Atividades previstas da CPFi do CAU/SP até dezembro de 2019, conforme Deliberação 101/2019 – CPFi – CAU/SP.
4 - Foi apresentada a divulgação da “3ª Conferência Nacional dos Conselhos Profissionais”, que ocorrerá de 06 a 09 de agosto de 2019 em Brasília, sendo ressaltada a importância do evento por ter a presença de especialistas de diversas áreas ligadas aos conselhos profissionais. Foi apresentada a programação da conferência. Também foi mencionado o prêmio Boas Práticas 2019 “As Melhores Práticas Aplicadas nos Conselhos de Fiscalização” em que o CAU/SP foi premiado no ano anterior. O Coordenador colocou em votação a aprovação da participação da comissão no evento, que foi aprovada conforme Deliberação nº 102/2019 CPFi-CAU/SP.
5 - Foram apresentados 05 PACs, apenas a título de comunicação. Foram encaminhados 03 PACs de PF e 02 de PJ pelos conselheiros relatores, tendo sido retificada a decisão da CPOC ,por todos os membros,  pelo indeferimento dos pedidos de impugnação.
Extra-pauta: Apresentação de modelo de Planilha de Apresentação de Arrecadação com proposta de utilização também para Apresentação das Despesas: Foi apresentada proposta de planilha com dados de arrecadação e provável utilização para ser utilizada para as despesas. É um estudo das arrecadações mensais com possibilidade de se fazer semanal. A apresentação mostra as atualizações e mudanças realizadas no formato de apresentação, assim como as melhorias realizadas. Foi sugerido que se use a mesma linguagem em todas as apresentações, como, por exemplo na Receita e Arrecadação. Foi sugerido que as colunas sejam adaptadas para melhor leitura dos dados.</t>
  </si>
  <si>
    <t>1 - Agenda das Ações para a elaboração e aprovação da 1ª Reformulação do Plano de Ação com Planejamento Estratégico e Orçamento do CAU/SP - 2019. Com as entregas do material que compõem o Relatório de Gestão Integrado do CAU/SP do 1º Semestre de 2019. Apreciação, análise e deliberação.
2 - Apresentação Inicial da Receita: Panorama da Arrecadação a ser utilizada para a Projeção de receitas para a Confecção da 1ª Reformulação do Plano de Ação com Planejamento Estratégico e Orçamento do CAU/SP – 2019. Apreciação, análise e Deliberação.
3 - Proposta de Regulamentação do uso de Capital – Instrução Normativa. Apreciação, análise e deliberação.
4 - Recebimento de Comissões e áreas/setores do CAU/SP: Apresentação de Proposta dos Planos de Ação (Plano de trabalho) e Orçamento para a 1ª Reformulação do Plano de Ação com Planejamento Estratégico e Orçamento do CAU/SP – 2019. Apreciação, análise e deliberação. (Ações previstas para a 17ª Reunião Ordinária - 05/06/19)
1 - Houve apresentação sobre a elaboração da Reformulação do Plano de Ação com Planejamento Estratégico e Orçamento do CAU/SP - 2019, com a contribuição das diversas comissões e suas ações, que são limitadas ao tempo. Foram solicitados exemplos para esclarecer melhor sobre as questões de execução dos planos de ação. Foi sugerido que o relatório entregue em junho deve servir como base para a elaboração do próximo período. Se alguma comissão tiver a necessidade de conversar com o coordenador da CPFi, é necessário que seja aprovada a sua convocação. Foi aprovada a Deliberação nº 103 - CPFi-CAU/SP.
2 - Foi apresentada proposta de receita para a reprogramação 2019 do plano de ação e orçamento do CAU/SP. A previsão foi de R$ 46.934.895,00 para o ano de 2019 com proposta de redução em 2,05% ou seja, para R$ 45.972.877,37, já considerados os 20% destinados ao CAU/BR. Tal redução também impacta nas diversas rubricas elencadas. O Coordenador da CPFi propôs a aprovação de uma deliberação para que seja enviada ao CAU/BR solicitando atenção na análise de dois pontos principais: a inadimplência como um todo e o aumento da emissão dos RRTs e seu comportamento, e como essas informações rebatem no cenário da arquitetura.
3 - O Gerente Financeiro  informou que foram feitas modificações na apresentação e solicitou aos presentes autorização para apresentá-las Os membros da Comissão presentes sugeriram que o material fosse enviado por e-mail  para que seja discutido na próxima reunião ordinária.
4 - Não foi discutida esta pauta</t>
  </si>
  <si>
    <t>1 - Proposta de alteração na data da Reunião Ordinária da CPFi – 2019, do mês de agosto, do dia 07 para o dia 14/08. Apreciação, análise e deliberação.
2 - Análise de PAIDs. (PAID 020_2019 – Solange Borgas da Motta Silva e PAID 21_2019 – Danielle Joboge). Apreciação, análise e deliberação.
3 - Discussão e apontamentos para revisão do normativo que trata das diárias e deslocamentos no CAU/SP, após alteração efetuada pelo CAU/BR. Apreciação, análise e deliberação.
4 - Relatório de Gestão Integrado da CPFi – 2019 - CAU/SP. Apreciação, análise e deliberação.
5 - Reuniões com Comissões sobre propostas de 1ª Reform. – Pl. de Ação e Orçamento do CAU/SP – 2019. Apreciação, análise e deliberação.
6 - Prestação de Contas do CAU/SP – Balancete de Maio de 2019. Apreciação, análise e deliberação. (Ações previstas para a  12ª Reuniao Extraordinária - 26/06/19).
1 - Os membros deliberaram pela aprovação da alteração na data da Reunião Ordinária da CPFi – CAU/SP do dia 07/08/2019 para o dia 14/08/2019 em virtude da participação dos membros da CPFi na 3º Conferência Nacional dos Conselhos Profissionais que ocorrerá nos dias 06, 07, 08 e 09 de agosto em Brasília, conforme Deliberação nº 104 CPFi - CAU-SP.
2 - O Assessor Financeiro informou trouxe mais um caso para análise e solicitou aos presentes a possibilidade de análise, no que foi aprovado. Quanto ao  PAID 020_2019 – Solange Borgas da Motta Silva,  foi solicitada isenção em 07/05/2019. Pela análise dos membros, a doença apresentada não consta do rol das doenças que estão na lista da Receita Federal, portanto não pode ser deferido o pedido de isenção. Quanto ao PAID 021_2019 – Danielle Joboji,  foi solicitada a isenção pela primeira vez em 26/04/2019. Foi entendido que deve se conceder a isenção integral devido à data ser anterior ao mês de junho, portanto com prazo para tal. Foi deferido o pedido de isenção e concedida isenção integral para a profissional, assim como para a profissional Andrea Franco Coelho Antonio – PAID 022_2019 pelo motivo solicitado. Conforme Deliberações 105, 106 e 107 CPFi - CAU/SP.
3 - Houve explicação sobre os trâmites que levaram à suspensão do pagamento de diárias e deslocamentos pelo CAU/BR. Segundo a interpretação do Ministério Público, o CAU não está tratando os pagamentos de acordo com a lei que rege o tema. O Presidente do CAU/BR enviou despacho suspendendo os pagamentos de diárias e deslocamentos das UF. O gerente financeiro complementou as informações do coordenador comunicando que outros conselhos já deliberaram a respeito e que podem servir como modelo de ação do CAU/SP.     Os conselheiros revisaram o texto da Deliberação nº 109 que foi aprovada com 07 votos a favor, 01 abstenções e 02 ausências.
4 - Foi apresentado o Relatório de Gestão Integrada da CPFi – 2019 – CAU/SP e foi informado sobre a  importância do cumprimento dos prazos pelas comissões para a elaboração do Relatório de Gestão Integrado. O relatório foi aprovado com as sugestões de alterações apresentadas, conforme Deliberação nº 108 CPFi - CAU/SP.
5 - A coordenadora da Comissão de Ética e Disciplina do CAU/SP apresentou o Relatório de Gestão da Comissão. Foi apresentado o planejamento e propostas de ações da CED . As alterações apresentadas foram discutidas pelos presentes e as dúvidas esclarecidas.
6 - Esta pauta será discutida na próxima reunião da CPFi.</t>
  </si>
  <si>
    <t>Pauta 1 : O Seminário de Planejamento das Atividades e Ações do Departamento de Gestão Financeira – DGF e CPFi do CAU/SP foi adiado para os dias 25 e 26 de fevereiro, pois as datas de 28 e 29 de janeiro não foram autorizadas pela Presidência</t>
  </si>
  <si>
    <t>Diminuição de Obras sem responsável técnico (Síndico Consciente)Realizada no dia 8 de fevereito reunião com o Presidente da ASSOSINDICOS,  visando retomar o contato com a instituição contatada em 2018 e  propor  parceria para organização de palestras e fornecimento de dados de obras em andamento em condomínios dentro do escopo do Projeto Síndico Consciente</t>
  </si>
  <si>
    <t>Ação de Combate ao exercício ilegal cometido por estudantes (Profissão Arquiteto)Em sua 15ª Reunião Ordinária, realizada no dia 12 de março a CF alterou e formatou a apresentasção de slides do Projeto Profissão Arquiteto a luz das pesquisas de satisfação recebidas durante a primeira fase do projeto em 2018</t>
  </si>
  <si>
    <t>Ação de Combate ao exercício ilegal cometido por estudantes (Profissão Arquiteto)24 de abril palestra Profissão Arquiteto – O Coordenador Adjunto da CF e a Conselheira Mel Gatti de Godoy Pereira realizarão palestra do projeto Profissão Arquiteto na Puc Campinas, dando continuidade ao trabalho previsto nos Planos de Ação. O evento teve 60 estudantes presentes.</t>
  </si>
  <si>
    <t>Diminuição de Obras sem responsável técnico (Síndico Consciente)18 de abril reunião com Comunicação – O Coordenador da CF participou de reunião conjunta  com a Coordenadora da CCom e a Coordenadora de Comunicação do CAU/SP para estabelecer procedimento para criação de material de divulgação do projeto Síndico Consciente</t>
  </si>
  <si>
    <t>Diminuição de Obras sem responsável técnico (Síndico Consciente)Reunião com SICON (Sindicato dos Condomínios Prediais do Litoral Paulista) no dia 10/05/2019 em Santos como parte da Ação Síndico Consciente. Participantes : Coordenador da CF, Agente Fiscal da Regional de Santos e o Sr. Rubens José Reis Moscatelli Presidente do SICON. Entre os assuntos abordados estavam a apresentação do CAU/SP e do projeto e a possibilidade de palestras conjuntas.</t>
  </si>
  <si>
    <t>Ação de Combate ao exercício ilegal cometido por estudantes (Profissão Arquiteto)Ação Profissão Arquiteto em Presidente Prudente- Nos dias 21 (UNOESTE) e 22/05/2019 (Universidade Toledo) foram realizadas palestras da ação Profissão Arquiteto , as palestras foram ministradas pelo Coordenador da CF e pela Conselheira Angela Golin, tivemos uma média de público de 200 pessoas nos dois dias da ação.</t>
  </si>
  <si>
    <t>Devido aos problemas apresentados na Reunião de Alinhamento entre a CF e os Agentes Fiscais do CAU/SP, realizada em 20/02/2019. A Fiscalização se voltou para os estudos de reestruturação do setor, como o acúmulo de funções do fiscal que acaba exercendo diversas atividades administrativas que poderiam ser desenvolvidas por funcionários administrativos, a falta de indicadores para pautar as ações de fiscalização e a deficiência nas ferramentas disponíveis para fiscalização. O que impediu que houvesse tempo hábil para continuidade das ações dete projeto</t>
  </si>
  <si>
    <t>Devido a muitas faculdades não terem ainda iniciado suas aulas o cronograma original da ação teve que ser alterado. Sendo assim, a CF aproveitou este tempo para rever o material utilizado na ação.</t>
  </si>
  <si>
    <t>Não foram previstos números para composição dos indicadores da ação, conforme previsto nos planos de ação. Sendo, assim foram utilizados como indicadores as respostas da pesquisa de satisfação / número de presentes</t>
  </si>
  <si>
    <t>76,92% dos presentes classificaram a apresentação como excelente e 23,08% classificaram a apresentação como boa. 3,85% dos presentes admitiram exercer ou que conhecem quem exerça a profissão ilegalmente durante a graduação. 100% dos presentes concordaram totalmente ou parcialmente com a afirmação de que o palestrante conseguiu transmitir com clareza o conteúdo da apresentação. 98,08% dos prticipantes  concordaram totalmente om a afirmação de que o palestrante tinha domínio sobre o assunto tratado. Mediante aos números acima e em comparação com os números do ano anterior da ação entendemos que realizar as palestras diretamente nas universidades tem se mostrado muito mais efetivo para o projeto e que as alterações realizadas na palestras conseguiram atingir o seu propósito. A porcentagem de alunos que exercem ou conhecem quem exerça a profissão ilegalmente durante a graduação reforça a importância do projeto junto ao público.</t>
  </si>
  <si>
    <t xml:space="preserve">Não foram previstos números para composição dos indicadores da ação, conforme previsto nos planos de ação. </t>
  </si>
  <si>
    <t>Os indicadores serão revistos quando da reformulação do Plano.</t>
  </si>
  <si>
    <t>De um total de 49 alunos presentes na palestra do dia 21 100% dos alunos concordaram totalmente ou parcialmente que o palestrante tinha domínio sobre o assunto tratado. 76,92% consideraram a apresentação excelente e 23,08% classificaram a apresentação como boa. 26,19% dos presentes disseram exercer ou conhecer quem exerça a profissão de forma ilegal durante a graduação. E apenas 4,76% afirmou que exerceria a profissão durante a graduação após a palestra. No segundo dia tivémos aproximadamente 150 alunos presentes, destes 95% concordaram totalmente ou parcialmente que o palestrante tinha domínio sobre o assunto tratado. 59,14% consideraram a apresentação excelente, 34,41% consideraram a apresentação boa e 6,45% consideraram a apresentação regular.6,45% dos presentes disseram exercer ou conhecer quem exerça a profissão de forma ilegal durante a graduação. E apenas 2,15% afirmou que exerceria a profissão durante a graduação após a palestra. No comparativo entre os dois dias percebemos que a palestra do dia 22 que contou com alunos de todos os semestres foi considerada menos relevante do que a do dia 21, focada apenas em alunos de 4º e 5º período, sendo assim, voltaremos o enfoque do projeto para os alunos de 4º e 5º ano. Também pudemos reparar que os indíces de estudantes cometendo irregularidades é maior na região, que pode se tornar um possível foca de ação da fiscalização. Também percebemos que a palestra foi bastante eficiente em deixar claro que tal prática é irregular e está sujeita a punnição.</t>
  </si>
  <si>
    <t xml:space="preserve">Fiscalização de Eventos (ESPAÇO RESPONSÁVEL) - No dia 14 de março o Coordenador da CF e o Coordenador de Fiscalização participaram da Expo Revestir 2019 em ação conjunta com o Coordenador da CRI, dando continuidade ao acompanhamento da ação de fiscalização, no mesmo evento também foi realizado contato com o Sr. Daniel Frug responsável pelo espaço de eventos Transamérica Expo Center e o mesmo aceitou agendar uma reunião para discutir a fiscalização do CAU nos eventos realizados no local. </t>
  </si>
  <si>
    <t xml:space="preserve">Aprimorar instrumentos da fiscalização (MELHORIA DAS FERRAMENTAS DE FISCALIZAÇÃO) - O coordenador da CF e o coordenador da Fiscalização participaram da oficina realizada nos dias 4 e 5 de abril no CAU/PR. No evento foram discutidos os temas: lei 12378/2010 e a resolução conjunta sobre atribuições profissionais; Plano nacional da fiscalização; Dosimetria das infrações; Plataforma de georreferenciamento integrado; a discussão da minuta da resolução 22. </t>
  </si>
  <si>
    <t>Fiscalização de Condomínios (Diligência Ação Síndico Consciente ) - Diligência Ação Síndico Consciente em Presidente Prudente- A Ação Síndico Consciente também foi realizada no dia 22/05/2019 em Presidente Prudente, mas nesse caso o foco foi a fiscalização e orientação de síndicos e condomínios da região. A ação foi conduzida pelo Coordenador da Fiscalização e pela Agente Fiscal da Regional de Presidente Prudente e contou com a participação do Coordenador da CF, Conselheira Angela Golin, membro da CF e da Assessora da Fiscalização. Foram vistoriados 6 condomínios verticais e horizontais e síndicos e administradores de condomínios receberam orientação sobre documentação a ser exigida e responsabilidade técnica de obras e reformas.</t>
  </si>
  <si>
    <t>Fiscalização de Eventos (ESPAÇO RESPONSÁVEL) - Realização de ação de fiscalização no evento Campinas Decor, a ação foi realizada em 14 de maio pela agente de fiscalização e subgerente da regional, a fiscalização abrangeu a documentação dos stands, todas as placas e seu conteudo conforme Resolução nº 75 do CAU/BR, e a fotografia de todos os ambientes  do evento(48 ao todo) para registro nos relatorios no siccau.</t>
  </si>
  <si>
    <t>Fiscalização de Eventos (ESPAÇO RESPONSÁVEL) - Reunião realizada dia 7 de fevereiro com os responsáveis pela EXPO REVESTIR para fornecer orientações e solicitar a documentação necessária para fiscalização que será realizada no evento, conforme projeto Espaço Responsável. A reunião contou com a presença da Sra. Caroline Guedes da NürnbergMesse Brasil, empresa responsável pela montagem do evento, a partir desta ação a montadora da feira concordou em disponibilizar a documentação referente aos stands do evento para equipe de fiscalização do CAU/SP.</t>
  </si>
  <si>
    <t>Não foram previstos as quantidades de cada item, conforme proposto nos indicadores. A situação será solucionada quando da Reformulação.</t>
  </si>
  <si>
    <t>Ainda que não tenham sido obtidos indicadores, conforme apresentado na disfunção, consideramos que a reunião foi de extrema importância, pois permitiu que a realização do evento seja realizada de forma mais eficiente visto o recebimento antecipado dos documentos referentes aos stands do evento. Sendo assim, entendemos que o objetivo do projeto foi contemplado.</t>
  </si>
  <si>
    <t>Ainda que não tenham sido obtidos indicadores, conforme apresentado na disfunção, a fiscalização foi mais eficiente no dia do evento, focando nos stands sem documentação ou com possíveis irregularidades. Também realizamos um importante contato com um dos responsáveios pelo local do evento que pode resultar em futuras parcerias para o projeto. Tão logo os dados da ação tenham sido finalizados pela equipe de fiscalização teremos um melhor panorama do evento.</t>
  </si>
  <si>
    <t>A ação foi incorporada na iniciativa do CAU/BR das oficinas De Fiscalização que visam a revisão da Resolução Nº22 e a consequente adequação dos sistemas existentes como o SICCAU. Não foram previstos as quantidades de cada item, conforme proposto nos indicadores. A situação será solucionada quando da Reformulação.</t>
  </si>
  <si>
    <t>Ainda que não tenham sido obtidos indicadores, conforme apresentado na disfunção, consideramos que a participação e contribuiçãoa ativa do CAU/SP é imprescindível para a melhoria das condições e ferramentas da fiscalização.</t>
  </si>
  <si>
    <t>Sobre orientações:
·         As visitas foram realizadas com o objetivo de orientar principalmente síndicos, associação de moradores e administradoras, sobre os procedimentos legais para a realização de obras dentro dos condomínios buscando garantir a segurança de todos os envolvidos e da sociedade.
·         Foi orientado sobre a importância da indicação das responsabilidades técnicas e da apresentação dos RRTs (ou ARTs) correspondentes, sobre o preenchimento correto do RRT, sobre as atribuições do profissional Arquiteto e Urbanista, e sobre a NBR 16.280 que trata de reforma em edificações.
Sobre a obra fiscalizada:
·         1 obra foi fiscalizada e teve indicação de responsabilidade técnica de profissional Engenheiro Civil tendo também a indicação da ART correspondente aos serviços prestados, bem como a apresentação do alvará;</t>
  </si>
  <si>
    <t>Ainda que não tenham sido obtidos indicadores, conforme apresentado na disfunção, acreditamos que ação foi feita conforme o previsto no projeto, visto que a agente fiscal de Campinas realizou contato antecipadamente ao evento com a assessora Marilena Nacaratto da organizadora. Nesses contatos foi realizada orientação sobre a fiscalização e a documentação necessária também foi enviada cartilha para eventos que foi encaminhada para todos os participantes através desta assessora. A partir do contato inicial a listagem de expositores foi enviada  à fiscalização antes da inauguração do evento. A fiscalização pode então realizar levantamento dos RRTs registrados no siccau  referentes ao evento e somente aqueles stands que não foram encontradas documentação tiveram os dados coletados no local .</t>
  </si>
  <si>
    <t>Projeto Atrás do Balcão - Na 15ª Reunião Ordinária da CF foi analisado o caso ocorrido com ex-funcionário da Prefeitura de Governador Celso Ramos que foi incorporado como jurispridência para nosso projeto Atrás do Balcão.</t>
  </si>
  <si>
    <t>Projeto Atrás do Balcão - Na 17ª Reunião Ordinária da CF a pesquisa elaborada pelo grupo B foi aprovada e foi deliberado que a mesma seja enviada para os profissionais arquitetos e urbanistas, conforme deliberação CF Nº54/2019.</t>
  </si>
  <si>
    <t>Projeto Atrás do Balcão - No dia 9 de abril o Grupo de Discussão B se reuniu para discutir o projeto Atrás do Balcão e elaborou a pesquisa a ser enviada aos profissionais para identificação das prefeituras com irregularidades, conforme previsto na 1 ª etapa do projeto.O grupo definiu que o projeto deverá ser implementado em 5 cidades incialmente : 1 apontada nos dados obtidos por pesquisa a ser realizada entre os arquitetos; 1 por denúncias já existentes na Fiscalização e 3 por questões estratégicas e de localização. As 3 cidades estratégicas serão: 1 com até 5 mil arquitetos, 1 entre 50 e 150 arquitetos e 1 entre 151 e até 5mil arquitetos. Ficou definido que a fiscalização deverá fazer um primeiro levantamento baseado nesses critérios sobre quais as cidades que tem ou não legislação sobre o assunto de aprovação de obras junto a Prefeitura. Posteriormente a relação com as cidades que não tem legislação específica será encaminhada para Comissão Parlamentar para análise de providências cabíveis.O CREA será convidado a participar da Ação quando o levantamento estiver concluído.</t>
  </si>
  <si>
    <t>Os indicadores da ação estão errados, por engano foram utilizados os indicadores do projeto Espaço Responsável</t>
  </si>
  <si>
    <t>Ainda que não possamos utilizar os indicadores previstos, conforme disfunção apontada. Consideramos a inclusão do caso como jurisprudência para o projeto um passo importante na formatação de nosso projeto.</t>
  </si>
  <si>
    <t>Ainda que não possamos utilizar os indicadores previstos, conforme disfunção apontada. A primeira etapa do projeto foi concluída.</t>
  </si>
  <si>
    <t>14ª Reunião Ordinária CEF CAU/SP - Item 3 - Pauta: SIQEMP - Seminário Internacional Qualidade de Ensino e Mobilidade Profissional - data definida 27 a 29/05/2019
Deliberação CEF CAU/SP nº 076/2019 - delega ao coordenador da CEF CAU/SP a formatação do projeto para realização do Seminário.</t>
  </si>
  <si>
    <t xml:space="preserve">16ª Reunião Ordinária CEF CAU/SP - Item 9 - Pauta: SIQEMP - Deliberação CEF CAU/SP nº113/2019
Define que no Fórum de Coordenadores que antecederá a realização do SIQEMP serão transmitidas informações sobre as atividades da CEF CAU/SP em andamento e que envolvem as IES, a saber: Programa Boas Práticas de Ensino em Arquitetura e Urbanismo, Cartilha do Egresso e Manual do Coordenador.
Define ainda que, na parte da manhã do evento, além da explanação sobre as ações da CEF/SP em andamento, terão a palavra os técnicos da área de Ensino e Formação do CAU/SP e CAU/BR com as seguintes pautas sugeridas: Cadastramento de Cursos e Egressos no SICCAU e Panorama Projeto Acreditação CAU/BR.
No período da tarde fica definido que ‘Arquitetura e Urbanismo na modalidade EaD’ será a pauta do fórum, devendo resultar em uma Manifestação com a contribuição dos coordenadores presentes.
</t>
  </si>
  <si>
    <t xml:space="preserve">Seminário Internacional Qualidade de Ensino e Mobilidade Profissional - Realização do SIQEMP
Local: Febasp
Data: 27/05 - Cerimônia de Abertura
28/05 - Tema: Ensino
Mesas: Perfis e Padrões de Qualidade no Ensino de Arquitetura e Urbanismo
Visão UIA em relação à Educação
Processo de Acreditação no Mundo
Modelo de Acreditação no Brasil e Contribuição UIA
29/05  - Tema: Mobilidade
Mesas: Prática e Mobilidade Profissional
Ações para o Desenvolvimento da Mobilidade Profissional
Panorama dos Acordos Internacionais no Campo do Comércio e Serviços
Apresentação do Congresso Mundial UIA 2020
Palestrantes convidados:
Ester Gutierrez
Fernando Diniz Moreira
George de Oliveira Marques
Gogliardo Maragno
Haroldo Pinheiro
Thomas Vonier
Laura Novo de Azevedo
Fernando Ramos Galino
Helene Combs Dreiling
Susan Njeri Kibue
Olena Oliynik
Tokunbo Omisore
Vladimir Slapeta
Han Young Keun
Livio Sacchi
Vity Claude Nsalambi
José Luis Cortés Delgado
Li Zhenyu
Shem Zhongwei
Victor Leonel
</t>
  </si>
  <si>
    <t>Reunião Comitê Executivo para o Projeto Piloto de Acreditação - CEPPA - 1ª Reunião 2019
Local: sede CAU/SP
Dias: 14 e 15/02
Ajuste calendário
b. Formalização de convite e envio de Ofício às IES selecionadas
c. Finalização e envio do RAA
d.  Critérios para participação de observadores;
e. Processo de avaliação;
f. Banco de pares avaliadores;
g. Orientação para RV.</t>
  </si>
  <si>
    <t>Reunião Comitê Executivo para o Projeto Piloto de Acreditação - CEPPA - 2ª Reunião 2019
Local: sede CAU/SP
Dias: 07 e 08/03
a. Finalização do material para preenchimento do RAA;
b. Encaminhamentos para a reunião de abril;
c. Apresentação material validação UIA;
d. Seminário Internacional CAU/SP;
e. Capacitação de Pares;
f. Elaboração RV.</t>
  </si>
  <si>
    <t>Reunião Comitê Executivo para o Projeto Piloto de Acreditação - CEPPA - 3ª Reunião 2019
Local: sede CAU/SP
Dias: 03 e 04/04
Dia: 05/04
Pauta: a. SIQEMP e reunião CEPPA maio (calendário);
b. Capacitação de Pares;
c. Matriz de Mobilidade;
d. Elaboração e aprovação do RV;
e. Material para Auto avaliação (eenvio às IES selecionadas);
f. Definição de mais 1 IES de SP da edição Piloto</t>
  </si>
  <si>
    <t xml:space="preserve">Passagens aéres de palestrantes nacionais e interncacionais para realização do  SIQEMP - Mem. CEF CAU/SP nº001/2019, de 30/04/2019 - solicita análise da Gerência Financeira do CAU/SP sobre a utilização de recursos deste C.C para aquisição de passagens.
</t>
  </si>
  <si>
    <t xml:space="preserve">Fórum de coordenadores de cursos de AU de SP - Data:27/05/2019
Local: FEBASB
Data:27/05/2019
Participantes: 93
Palestras: Cadastramento de Cursos e egressos no SICCAU
Ações da Comissão de Ensino e Formação do CAU/SP
Apresentação da proposta para levantamento de ‘Ações para a Qualidade de Ensino nos Cursos de Arquitetura e Urbanismo’
Ações para a Qualidade de Ensino nos Cursos de Arquitetura e Urbanismo
Panorama da Legislação brasileira relacionada a EaD nos cursos superiores
Participantes: 93
</t>
  </si>
  <si>
    <t>Reunião Comitê Executivo para o Projeto Piloto de Acreditação - CEPPA - 4ª Reunião 2019
Local: sede CAU/SP
Dias:30/05
Pauta: a. Elaboração do RV;
b. Organização da Capacitação de Pares.
Dias:31/05
Horário: 9h-18h
Participantes:
CAU/BR
Andrea Vilella ,  Humberto Cruz, Hélio Costa e Paul Beyer - técnico
CAUBR
José Antonio Lanchoti, Flavio Marcondes, Nelson Gonçalves, Renato Leandrini - assessor e Érika Martins - técnica
Pauta: a.Calendário;
b. Finalização RV.</t>
  </si>
  <si>
    <t xml:space="preserve">09-01-19 - Abertura publica envelopes I - Ata de chamamento </t>
  </si>
  <si>
    <t xml:space="preserve">11-01-19- Análise e verificaçào das propostas do chamamento publico </t>
  </si>
  <si>
    <t>16-01-19- Sessão píblica de abertura do envelope 2</t>
  </si>
  <si>
    <t>08-02-19 - Análise técnica de documentos ofertados no envelope 1 de acordo com o TR e check list sobre o Edital</t>
  </si>
  <si>
    <t>26-02-19 - Análise técnica de recursos e conrarazões do Edital de chamamento Público</t>
  </si>
  <si>
    <t>Análise material diagnóstico produzido pelas regionais sobre as atuais sedes e proposiçào de metodologia para compra de sedes no interior do ESP</t>
  </si>
  <si>
    <t xml:space="preserve">Definiçào de Manutençào do edital para Novo Chamamaneto publico </t>
  </si>
  <si>
    <t xml:space="preserve">23-04-19 - Abertura dos envelopes 1 do 2o. Chamamento Público </t>
  </si>
  <si>
    <t xml:space="preserve">30-04-19 - Análise de 4 propostas ofertadas para liberaçào ou não da abertra do 2o. Envelopee visita a 4 prédios ofertados. </t>
  </si>
  <si>
    <t>14-05-19- Visita a 4 imóveis ofertados no Centro de SP; análsie de 5 propostas de ofertas de imóveis apr aliberaçào ou não da abertura do 2o. Envelope.</t>
  </si>
  <si>
    <t>A Comissão realizou todas as atividades a que se propos para o período.</t>
  </si>
  <si>
    <t xml:space="preserve">Solicitação de encaminhamento, pelas demais comissões, de pautas a serem tratadas em parceria com a comissão parlamentar, com o objetivo de potencializar nossas ações, tanto para acompanhamento de projetos de lei em curso, quanto para elaboração de novas proposições relacionadas à profissão.: foi encaminhado memorando a todas as comissões com a solicitação. </t>
  </si>
  <si>
    <t>Gravação com os membros da cp, de vídeo para atualização das ações do cau/sp referentes ao pl 9818/18 e pdc 901/2018, em razão da audiência pública realizada em dez/18 em Brasília</t>
  </si>
  <si>
    <t>Identificar projetos de lei que interessam aos arquitetos e urbanistas: levantamento de projetos de lei de âmbito estadual nas áreas de habitação, mobilidade, desenvolvimento urbano e patrimônio histórico</t>
  </si>
  <si>
    <t>Discutir o alinhamento desta cp com a comissão temporária de harmonização do cau/br</t>
  </si>
  <si>
    <t>Identificar projetos de lei que interessam aos arquitetos e urbanistas (continuação): levantamento de projetos de lei de âmbito estadual nas áreas de habitação, mobilidade, desenvolvimento urbano e patrimônio histórico</t>
  </si>
  <si>
    <t xml:space="preserve">Recebimento e análise das proposições apresentadas pelas demais comissões para parceria com a cp: recebimento de proposições pela comissão de fiscalização </t>
  </si>
  <si>
    <t>Definição do material documental a ser entregue aos parlamentares: definição dos materiais: carta aberta aos candidatos às eleições de 2018; despachos do mpf e da pgr sobre a legalidade da resolução nº 51.</t>
  </si>
  <si>
    <t>Recebimento e análise das proposições apresentadas pelas demais comissões para parceria com a cp: realização de reunião com o coord. Da com. Fiscalização para encaminhamento de pautas comuns</t>
  </si>
  <si>
    <t>Elaboração do texto e apresentação da comissão parlamentar para envio aos deputados estaduais, visando agendamento de reunião para apresentação do cau.: texto elaborado e encaminhado aos 94 deputados estaduais de sp</t>
  </si>
  <si>
    <t>Elaboração de proposta de trabalho junto aos deputados estaduais de sp. Envio de email individual para os 94 deputados estaduais com solicitação de agendamento de reuniões: agendamento de reuniões com os parlamentares para o mês de abril, a partir do envio de 94 emails individuais.</t>
  </si>
  <si>
    <t xml:space="preserve">Elaboração do relatório conclusivo da comissão parlamentar, de 2018.: relatório elaborado e encaminhado </t>
  </si>
  <si>
    <t>Elaboração de proposta de trabalho junto aos deputados estaduais de sp: agendamento de reuniões com os parlamentares para o mês de maio</t>
  </si>
  <si>
    <t>Realização de 9 visitas aos deputados estaduais na alesp, com a participação de 02 conselheiros em cada visita: visitas à alesp para solicitação de agendamento, bem como para realização de visitas com deputados agendados</t>
  </si>
  <si>
    <t>Discussão das propostas apresentadas pelo coord. Da comissão de fiscalização: realização de reunião conjunta e definição de pauta comum</t>
  </si>
  <si>
    <t>Elaboração de proposta de trabalho junto aos deputados estaduais de sp: agendamento de reuniões com os parlamentares para o mês de junho</t>
  </si>
  <si>
    <t>Elaboração do pedido de prorrogação de funcionamento da comissão temporária parlamentar \. Elaboração de cronograma de ações da cp até 31/12/2019: documento elaborado e enviado ao conselho diretor e presidência</t>
  </si>
  <si>
    <t>Recebimento e análise das proposições apresentadas pelas demais comissões para parceria com a cp: realização de reunião com o coord. Da cpuat para encaminhamento de pautas comuns</t>
  </si>
  <si>
    <t>Realização de 10 visitas aos deputados estaduais na alesp, com a participação de 02 conselheiros em cada visita: visitas à alesp para solicitação de agendamento, bem como para realização de visitas com deputados agendados</t>
  </si>
  <si>
    <t>Foi encaminhado memorando, via cp, para todas as demais comissões ordinárias e especiais para que se manifestassem. na assembléia de janeiro, fizemos uma fala reforçando a necessidade de comprometimento das demais comissões.</t>
  </si>
  <si>
    <t>será reiterada a solicitação quanto ao agendamento</t>
  </si>
  <si>
    <t>foram levantados diversos projetos de lei de âmbito estadual nas áreas de habitação, mobilidade, desenvolvimento urbano e patrimônio histórico, a serem tratados diretamente com os deputados estaduias que fazem parte das comissoes relativas aos temas.</t>
  </si>
  <si>
    <t>não houve definição de agendamento por parte da comissão de comunicação</t>
  </si>
  <si>
    <t>apesar da atividade realizada, houve pouca participação das demais comissões, tendo apenas sido enviado retorno pela comissão de fiscalizaçào</t>
  </si>
  <si>
    <t>A PARTIR DESSA AÇÃO, FOI AGENDADA REUNIÃO COM O COORDENADOR DA COMISSÃO DE FISCALIZAÇÀO PARA CONTINUIDADE DOS TRABALHOS.</t>
  </si>
  <si>
    <t>material elaborado dispõe sobre os equivocos da pl 9818/18 do dep. izar e embasa nossas ações junto aos deputados federais.</t>
  </si>
  <si>
    <t>a partir da reunião com o coordenador da comissão de fiscalização, foram definidas pautas propositivas sobre projetos de lei a serem analisados pelo cau (ex. lei de anistia do municipio de são paulo)</t>
  </si>
  <si>
    <t>a partir deste texto, foram definidas as solicitações de agendamento junto aos deputados para os meses de abril, maio e junho</t>
  </si>
  <si>
    <t>foram agendadas 14 reuniões com deputados estaduais,</t>
  </si>
  <si>
    <t>o rela'torio expôs todas as atividades realizadas pela cp em 2018, reforçando a necessidade de prorrogação de suas atividades, tendo em vista as inumeras atividades desenvolvidas e ainda por realizar.</t>
  </si>
  <si>
    <t>envio de emails e realização de contatos relefônicos reforçando os pedidos de agendamento com os parlamentares de sp.</t>
  </si>
  <si>
    <t>foram realizadas 14 reuniões com deputados estaduais, além de pedidos presenciais de agendamento com inumeros outros, para os meses de maio e junho</t>
  </si>
  <si>
    <t>a partir dessa ação, foi agendada reunião com o coordenador da comissão de fiscalizaçào para continuidade dos trabalhos.</t>
  </si>
  <si>
    <t>8 ª Reunião Ordinária  17/01/19 - 1. Solicitação de Prorrogação da Comissão Temporária de Acessibilidade - 2. Organização e convites para o evento em fevereiro do convênio CAU/SP e SMPED - 3. Relatório Anual das Ações da CT Acessibilidade - 4. Seminário de finalização em março convênio CAU/SP e SMPED - 5. Planos e metas - 6. Assuntos Gerais - 1. Foi elaborado um memorando e encaminhado para Presidência solicitando a prorrogação da C. T. de Acessibilidade; - 2. Foi elaborado o Memorando 01/2019 e encaminhado para a presidência nesta data e programação; - 3. Foi enviado o Relatório Final de Gestão de 2018 do CAU/SP – C.T. de Acessibilidade, para o setor de finanças no e-mail do Mesaque e coordenador da Comissão de Finanças. - 4. Data: 22 de março de 2019.
Tema:  - Acessibilidade: Situações e Soluções em Projetos, elboração do programa; - 5. - Realização de 12 reuniões ordinárias 
- Realização de 6 reuniões extraordinárias
- Calendário de Reuniões Ordinárias propostas em 2019: 18/04, 23/05, 13/06, 18/07, 22/08, 19/09, 17/10, 21/11 e 12/12.
- Calendário de Eventos a realizar: Seminário Nacional preparatório para UIA 2020, Proposta de data: 18 de setembro de 2019
- Entre outros a elaborar
- Estabelecimentos de reuniões conjuntas com outras comissões
- Compatibilização de eventos em conjunto com outras comissões
- Renovação do Termo de Cooperação entre CAU/SP e SMPED
- Tratativas com a SEDPcD visando novo Convênio com o CAU/SP
- Proposição de evento na XII Bienal Internacional de Arquitetura São Paulo
- Elaboração do evento na UIA 2020, de acordo com o tema “Arquitetura e Urbanismo sobre a Ótica da Diversidade Humana” proposto conforme a carta reposta a CT UIA 2020
- Elaboração do “CADERNO DE ACESSIBILIDADE”, conforme descrito na 6ª Sumula de 22/11/2018 da C.T de Acessibilidade; - 6. Foi feito contato com o CAU/BR na pessoa da Luciana para tratativas de incluir, na declaração de Acessibilidade na RRT, citação da Lei 13146/2015, Lei Brasileira de Inclusão – LBI. 
Foi questionado também quais Comissões de Acessibilidade existem nos CAU/UF para fazermos parceria no Congresso Internacional UIA 2020 e nos foi informado que somente o CAU/RJ possui uma Comissão Temporária de Acessibilidade, além do CAU/SP</t>
  </si>
  <si>
    <t>9ª Reunião Ordinária 14/02/19 - 1. Organização Final do evento de 15/02/2019 - “Procedimentos de comprovação de
Acessibilidade em projetos e obras”; - 2. Seminário de finalização em março convênio CAU/SP e SMPED; - 3. Análise das Atividades propostas e realizadas do Convênio CAU/SP e
SMPED; - 4. Assuntos Gerais; Extra-pauta: Reunião com representante do IAB-SP e SMPED para planejamento de
ações de acessibilidade na Bienal de Arquitetura e Concurso de
Acessibilidade - 1. Abertura: 9h00 - Apresentação dos procedimentos na cidade de São Paulo, tais como: Certificado de Acessibilidade, Selo de Acessibilidade, Obrigações do Código de Obras de São Paulo; Apresentação por Arquitetos de procedimentos em alguns municípios tais como:
Santos: Nelson Gonçalves de Lima Junior
Ribeirão Preto: Jose Antonio Lanchoti
Socorro: Paulo Marcio Filomeno Mantovani
São Paulo: Claudio de Campos
Campinas: Mel Gatti de Godoy Pereira
Ourinhos: Ludimila de Fatima Biussi Afonso; - 2. Organização do evento, como convidados, local, definicação do programa ; - 3. Foi encaminhado relatório final, analisado e alterado complementado com as
considerações solicitadas pelo presidente; - 4. Foram elaborado os slides sobre a C. T. de Acessibilidade, conforme solicitado
e encaminhado por email a Comissão de Ensino e Formação do CAU/SP. - Extra- pauta: Em reunião na sede da Secretaria Municipal da Pessoa com Deficiência da
Prefeitura de São Paulo - SMPED com os diretores do Instituto de Arquitetos do
Brasil/Departamento de São Paulo - IAB-SP, membros da Comissão Permanente
de Acessibilidade - CPA e desta Comissão Temporária de Acessibilidade - CTA,
foram discutidos os temas relativos a XII BIENAL INTERNACIONAL DE
ARQUITETURA-BIA, onde existirão três eixos do cotidiano da cidade:
- Relatos do cotidiano
- Materiais do cotidiano
- Manutenções cotidianas
A XII BIA acontecerá em três espaços: Sesc 24 de maio, Centro Cultural São
Paulo e Casa de Vidro, com previsão para o período de 19 de setembro á 19 de
dezembro de 2019 e terá como tema “Todo dia”.
No Sesc 24 de maio, nas áreas comuns ocorrerão instalações arquitetônicas;
No Centro Cultural São Paulo serão expostos 50 a 60 projetos, onde está
ocorrendo um chamamento público aberto até 1 de abril;
Na Casa de Vidro terá 5 instalações que falara sobre domesticidade;
A questão de Acessibilidade é uma condição essencial para o evento, que deve
ser visitado e vivenciado por todas as pessoas com deficiência ou mobilidade
reduzida.
Esta reunião preliminar concluiu que será feita uma nova reunião com a
participação da Curadoria e com a Fundação Bo Bardi, para avançar nas
questões levantadas relacionadas ao Desenho Universal e Inclusão.</t>
  </si>
  <si>
    <t>10ª Reunião Ordinária  21/03/19 - 1. Organização Final do evento de 27/03/2019 de Acessibilidade: Soluções em Projetos Urbanos e Normas Técnicas; - 2. Análise e acompanhamento da proposta de renovação Convênio CAU/SP e SMPED; - 3. Análise das Atividades propostas a serem realizadas na Renovação da CT de Acessibilidade do CAUSP. - 4. Programação da parceria no desenvolvimento da Bienal de Arquitetura
com IAB - 1. Seminário de Acessibilidade: Soluções em Projetos Urbanos e Normas Técnicas;, 27 de março, 10h às 16h, Centro Cultural São Paulo, Sala Adoniran Barbosa, rua Vergueiro, 1.000, ajustes com convidados; - 2. Em conjunto com o relatório conclusivo desta C. T. Acessibilidade a análise e o acompanhamento do Convenio entre CAU/SP e SMPED, será verificada a renovação junto com o Jurídico e a Presidência do CAU/SP, especialmente para não perder o prazo da renovação deste convenio. - 3. Foi encaminhado relatório final, analisado e alterado complementado com as considerações solicitadas estabilizando um padrão de apresentação, conforme as exigências solicitadas. - 4. Estamos dependendo da renovação desta comissão por parte do CAU/SP para contemplar uma parceria junto a organização da Bienal de Arquitetura com o IAB.</t>
  </si>
  <si>
    <t>11ª Reuião Ordinária 17/04/2019 - 1. SF PLS 402/2018 Altera a Lei nº 10.257, de 10 de julho de 2001 – Estatuto da Cidade,
para exigir o atendimento aos princípios do desenho universal na concepção e implantação de projetos desenvolvimento urbano e SF - 11/04/2019 - CDR Comissão de Desenvolvimento Regional e Turismo Distribuído à Senadora Mara Gabrilli, para emitir relatório.; - 2. Acompanhamento do processo de renovação do “Termo de parceria entre o CAU/SP e SMPED; - 3. UIA2020RIO distribuição de atividades face proposta enviadas ao respectivo CT- Comissão Organizadora; - 4. Assuntos Gerais - Extra-pauta: Renovação da Comissão Temporária de Acessibilidade - 1. Encaminhamos um memorando para o Presidente do CAU/SP Jose Roberto
Geraldine Junior, solicitando o envio de uma Minuta de Oficio para a Luciana Rubino, assessora-chefe da Assessoria de Relações Institucionais e Parlamentares do CAU/BR, a análise do PROJETO DE LEI DO SENADO Nº 402, de 2018, um despacho dizendo a importância de inserir também as questões do
Desenho Universal no Estatuto da Cidade uma vez que não basta cumprir regras e normas de Acessibilidade sem conceito que garanta a inclusão de todos em todos os espaços de maneira equânime e simultânea.
Temos a sugerir a necessidade da inserção no texto do artigo proposto, também o conceito de Desenho Universal nas edificações de uso privado multifamiliar.- 2. De acordo com as duas deliberações do Conselho Diretor enviadas via e-mail no dia 16 de abril de 2019, atendemos a Renovação do Termo de parceria entre
o CAU/SP e SMPED até dezembro de 2019, vinculada no orçamento vigente, uma vez que o orçamento de 2020 não está definido; - 3. Já foi elaborada e encaminhada a ficha de cadastro recebida da organização da UIA2020RIO, com o Tema ACESSIBILIDADE E DIVERSIDADE HUMANA EM UM SÓ MUNDO – ARQUITETURA 21, onde está alinhado com eixo temático DIVERSIDADE E MISTURA, o modelo será em
Seminário e/ou Workshop. - 4. Já foi elaborada e encaminhada uma outra ficha de cadastro recebida da organização da UIA2020RIO, para proposição de um evento paralelo com o Tema Universal Design: Arquitetura para diversidade, onde está alinhado com eixo temático DIVERSIDADE E MISTURA, o modelo será em Seminário e/ou Workshop. - Extra-auta: De acordo com as duas deliberações do Conselho Diretor enviadas via e-mail no
dia 16 de abril de 2019, atendemos a Renovação da Comissão Temporária de
Acessibilidade do CAU/SP até 31 de dezembro de 2019, vinculada no orçamento
vigente, uma vez que o orçamento de 2020 não está definido, sendo assim foi
reajustado nosso plano de trabalho de acordo com o orçamento vigente.</t>
  </si>
  <si>
    <t>12ª Reunião Ordinária 21/05/19 - 1. Definições de tarefas e o calendário de trabalho no Termo de Parceria entre CAU/SP e SMPED; - 2. UIA2020RIO desenvolvimento do evento prévio de setembro 2019, convites, definição do local. - 3. Campanha na internet da importância do preenchimento correto e responsabilidades na “declaração de atendimento das Normas de
Acessibilidade e Decreto Federal 5296:2004. - 1. Reuniões bimestrais de apoio nas ações a serem desenvolvidas pela SMPED
que visem promover a participação de arquitetos e urbanistas no desenvolvimento de conceitos do desenho universal nos projetos, legislação municipal, planos diretores.
Workshops com técnicos de Subprefeituras.
Workshops Secretaria Municipal de Licenciamento. Textos para publicação ao Site: RRT e LBI, declarações assinadas por Arquitetos e Urbanistas. Certificado de Acessibilidade, o que é? Entre outros; - 2. Em conjunto com a parceria do CAU/SP e a SMPED, vamos elaborar um evento preparatório chamando alguns Arquitetos e Urbanistas para realizar as palestras em nosso seminário sobre Desenho Universal. Tema: “Acessibilidade e Diversidade Humana em um só Mundo. Arquitetura 21”; - 3. Será encaminhado para a Dani Moraes uma campanha na internet para chamar a atenção dos profissionais no preenchimento correto da declaração de
atendimento as normas de Acessibilidade e Decreto Federal 5296:2004. Textos para publicação ao Site: RRT e LBI, declarações assinadas por Arquitetos
e Urbanistas.</t>
  </si>
  <si>
    <t>Realização de Seminários e Workshops com o Termo de Cooperação entre CAU/SP e SMPED.</t>
  </si>
  <si>
    <t>Alcance da divulgação e promoção da arquitetura e urbanismo falando sobre acessibilidade e desenho universal.</t>
  </si>
  <si>
    <t>Todos os projetos estão de acordo com o plano de metas e de acordo com o Termo de Cooperação.</t>
  </si>
  <si>
    <t>05.10.001 - 1a reuniào 14-01-19 : Planejamento do Seminário Inetrnacional BIM  - Realizado 100% - pauta enviada para Presidência -CEF e CTUIA 2020</t>
  </si>
  <si>
    <t>05.10.001 - Dive de equipe - GOOGLEDRIVE  - Nào realizado - ver disfunçào</t>
  </si>
  <si>
    <t>05.10.001 - Termos de Referencia Edital de Fomento Cursos BIM ESP - Nesta reunião este item nào foi realizado</t>
  </si>
  <si>
    <t>05.10.001 - Relatório de Gestào do Quadrimestre anterior  - Finalizado e enviado par ao DGF</t>
  </si>
  <si>
    <t>05.10.001 - Agenda com fornecedores de softwares/ Hardware e BNDS/  - Nào realizado nesta reuniào - reagendado</t>
  </si>
  <si>
    <t>05.10.001 - 2a Reuniào : 25-02-19: Retorno da CEF -e da Presidência sobre a proposta para o Seminario  - Nào recebido retorno da CEF até o momento. Retorno da Presidência foi feito no sentido de aguardar a aprovaçào do organograma do CAU/SP para suporte da equie. No seminário. 100% dsicutido pela comisaào - com problemas de disfunçào.</t>
  </si>
  <si>
    <t>05.10.001 - Relatório de  Atividades e Solicitação de prorrogação da Comissão - Foi elaborado relatório completo de atividades - 100%</t>
  </si>
  <si>
    <t>05.10.001 - Selo de certificações - realizado- discutido e  entendido que não será o papel do CAU/SP.</t>
  </si>
  <si>
    <t>05.10.001 - 3. Reunião: Proposta da Realizaçào conjunta de Seminário BIM - Com CAU BR -reunião on line com Conselheiro Federal Fernando Marcio  - Foi feita a reuniào com Fernando Marcio. Ficou pendencia por parte do Fernando Marcio.Pre agendado possivele envento conjunto em 25/09/19</t>
  </si>
  <si>
    <t>05.10.001 - Verificaçào Drive de equipe - Nào realizado - ver disfunçào</t>
  </si>
  <si>
    <t>05.10.001 - Termo de Referência- solicitada reuniào com equipe do jurídico  - realizada a reuniào com o chefe do gabinete e sem a presença de um representante do setor jurídico</t>
  </si>
  <si>
    <t>05.10.001 - Extra Pauta : refazimento do relatório e pedido de renovaçào da Comissão.  - Foi realizado e entregue ao Gabinete da presidência</t>
  </si>
  <si>
    <t>05.10.001 - Fazer o Acompanhamento das propostas  selecionadas no Edital - Nào realizado -ver disfuçào</t>
  </si>
  <si>
    <t>05.10.001 - 4a Reunião: (era para ter sido em 29-04-19) Em razão do Seminário do organograma pfoi solciitado pelo Gabine a alteraçào para dia 06-05-19 - Reuniào realizada em 06-05-19</t>
  </si>
  <si>
    <t>05.10.001 - representar o conselho em todas as comissões. Estimativa de 1 participante da Comissão em 2 eventos  por mês. - Não realizado - ver disfunçào</t>
  </si>
  <si>
    <t>05.10.001 - representar o conselho em todas os seminários . Estimativa de 2 participantes da Comissão por mês em Seminários Nacionais. Internacional - 2 participantes a cada 6 meses. - Nào realizado - ver disfução</t>
  </si>
  <si>
    <t>05.10.001 - Relatório de ativiadades de fechamento e cronogram ade trbalho  - Realizado</t>
  </si>
  <si>
    <t xml:space="preserve">05.10.001 - Agenda com fornecedores de softwares/ Hardware e BNDS/  - Nào realizado em funçào da falta de tempo </t>
  </si>
  <si>
    <t>05.10.001 - Gestão dos cursos a serem realizados  - Não realizado- vide desfunçào</t>
  </si>
  <si>
    <t>05.10.001 - Realização de Seminário em 2 dias , com 4 palestrantes internacionais e 8 nacionais  e 600 participantes  - Não realizado - ver disfunçào</t>
  </si>
  <si>
    <t xml:space="preserve">05.10.001 - Elaborar Termo de referência para edital para parceria com Instituiçòes que promovam o ensino continuado - Realizado e entregue a secretaria da presidência Minuta e Anexo </t>
  </si>
  <si>
    <t>100% Seminario Planejado</t>
  </si>
  <si>
    <t>Agaurdando posicionamento da Presidência e Aprovaçà de Organograma do CAUSP</t>
  </si>
  <si>
    <t>Até o momento o setor de TI nào disponiiblizou drive de equipe para A CT BIM</t>
  </si>
  <si>
    <t>Item foi reporgramado para a reuniào do dia 25-02-19 em razão do rpeenchiemtno do relatório de gestão solicitado pelo Gabinete da presidência.</t>
  </si>
  <si>
    <t xml:space="preserve">Disfuçào do governo Federal - sobre modificaçòes nos Ministérios </t>
  </si>
  <si>
    <t>CEF - não entregou o parecer sobre o Seminário / Gabinete não encaminhou o roteiro do seminário a CEF</t>
  </si>
  <si>
    <t>Não comparecimento do membro do setor jurídico.</t>
  </si>
  <si>
    <t>Os editais ainda nào foram liberados pela presidência e Setor Juridico do CAU/SP. No aguardo.</t>
  </si>
  <si>
    <t>Seminário não realizado em funçào da Falta de organograma, aporvado na plenária de 30-05-19</t>
  </si>
  <si>
    <t xml:space="preserve">Seminário está sendo reprogramado para o 2o semestre. </t>
  </si>
  <si>
    <t>Reagendado para Julho de 2019</t>
  </si>
  <si>
    <t>Nào houve convite ou convocaçào para reuniões em comissões  de entidades do setor</t>
  </si>
  <si>
    <t>Solicitado à Presidencia a aprticipaçào no Seminário CBIC - BRAsilia - 30-05-19 , porém nào pode ser viabilizado em razão da Plenária do CAU/SP.</t>
  </si>
  <si>
    <t xml:space="preserve">Elaboração do Edital reprogramado para Abril-19 em funçào do preenchimento do 2o relatório revisado de tarefas </t>
  </si>
  <si>
    <t>05.10.002 - Apresentação das competências e responsabilidades da Comissão Temporária para Sistematização da Legislação Ambiental do CAU/SP para sua anuência, ajustes ou complementações, de acordo com o trabalho-base realizado na gestão anterior pelo GT de Meio Ambiente. Discussão da adequação do Plano de Ação e do Plano de Trabalho da CTSLA - Apresentação realizada; competências e responsabilidades da CTSLA do CAU/SP teve anuência cf. Deliberação 019/2019 da CPUAT-CAU/SP sendo que no seu item c). o texto passa a ser: “Acompanhamento da revisão da publicação do documento “Instrumentos de Planejamento, Licenciamento e Gestão Ambiental no Estado de São Paulo: Caderno de Apoio para Profissionais e,  no item d). Cotejar as atribuições dos arquitetos urbanistas contidas na Lei no. 12.378/2010, com apoio da Resolução 21 do CAU/BR com o documento supra citado. Secretaria de Infraestrutura e Meio Ambiente está convocando esforços para a constante revisão e atualização do Documento: Instrumentos de Planejamento Licenciamento e Gestão Ambiental no Estado de São Paulo – Caderno de Apoio para Profissionais. Carlos Alberto Silveira Pupo manifesta possibilidade de realizar primeiras tratativas de sondagem para futuras ações externas a partir das Regionais do CAU/SP junto às diversas representações e interessados na divulgação do documento supra citado. Encaminhamento: Atividade discutida e esboçada em seus critérios gerais, confirmando a Deliberação no. 019/2019 da CPUAT-CAU/SP, com os ajustes relacionados no item anterior. Foi decidido como embrião inicial priorizar as ações de divulgação do caderno de Instrumentos por parte da CTSLMA realizando esforços para convidar instituições representativas e profissionais conforme região em regime de Encontros mensais, em um total previsto de 5 a partir de agosto, onde também serão convidadas as diversas representações da Secretaria de Infraestrutura e Meio Ambiente bem como suas representações regionais e também a eleição de temas de interesse ambiental para a apresentação de convidados, conforme especificidades ambientais da região visitada, como: sistema hídrico (à semelhança do Projeto Rio+Cidades), manejo de Resíduos Sólidos da Construção Civil, áreas de preservação ambiental, mananciais entre outros. Encaminhamento: Proceder à atualização do Plano de Ação.</t>
  </si>
  <si>
    <t>05.10.002 - Realização da Cronograma das Reuniões mensais da CTSLA de maio a dezembro de 2019 - As reuniões foram agendadas com o Cronograma de: 31/maio; 28/junho; 26/julho; 30/agosto; 27/setembro; 25/outubro; 29/novembro; 13/dezembro.</t>
  </si>
  <si>
    <t>05.10.002 - Solicitação da quantidade/localização de RRTs no Estado relativas às atividades profissionais diretamente ligadas ao meio ambiente, a saber, conforme Resolução 21, artigo 3º., alínea 4 às competências internas do CAU/SP para avaliação destas atividades e item de competências da CTSLMA acima descritos. - Realizada solicitação formal pela CTSLMA às devidas instâncias.</t>
  </si>
  <si>
    <t xml:space="preserve">05.10.002 - Distribuição de matérias a serem relatadas. - O arq. Eduardo Trani, membro da CTSLA,  se incumbiu de realizar o desenvolvimento de tratativas para promoção de novo Convênio ou Termo de Cooperação entre a Secretaria de Infraestrutura e Meio Ambiente e o CAU/SP junto à referida Secretaria; a arq. Vera Santana Luz se incumbiu de realizar as tratativas correspondentes junto à Presidência do CAU/SP e procederá ao relato; arq. Carlos Alberto Silveira Pupo realizará ao relato das tratativas de aproximação às Regionais para organização de futuras ações externas mediante auxílio da arq. Luzia Regina Scapin de Marchi. </t>
  </si>
  <si>
    <t>05.10.002 - Apresentação do status das tratativas em andamento para realização das competências e responsabilidades da Comissão Temporária para Sistematização da Legislação Ambiental do CAU/SP junto à Presidência do CAU/SP e à SIMA do Estado de São Paulo - Foram enviadas 1ª Minuta e posteriormente 2ª. Minuta de Protocolo de Intenções realizadas por iniciativa da SIMA do Estado de SP à Presidência e vice-Presidência do CAU/SP. Foi informado pela Presidência que o Departamento Jurídico estava assoberbado não sendo indicado prazo para que possa ser contemplada a assinatura do Protocolo de Intenções (PI). Como encaminhamento: Solicitamos informações do Depto. Jurídico pela presença da dra. Ellen Bussi que gentilmente compareceu à 2ª Reunião da CTSLA a propósito do Protocolo de Intenções em curso. Aguardamos da instâncias da vice-presidência, que se dispôs a faze-lo, para verificação das tratativas de gestão até a próxima reunião da CTSLA. Solicitação de comparecimento do sr. Mesaque A. da Silva na 2a. REunião da CTSLA para orientação das providências relacionadas à viabilização financeira das atividades.</t>
  </si>
  <si>
    <t xml:space="preserve">05.10.002 - Apresentação do Relatório de RRTs relativo às atividades relacionadas ao Meio Ambiente no Estado de São Paulo fornecido pelo CAU/SP - Solicitar a presença na próxima reunião da CTSLA do gerente regional de São José dos Campos, arq. Paulo André Cunha Ribeiro, o qual participou do GT do Meio Ambiente anterior, para testemunhar a visão sobre o assunto no que diz respeito à hipótese em cotejar o Documento base realizado pelo GT de Meio Ambiente da gestão anterior às atividades do arquiteto urbanista relacionadas na Lei 12.378/2010 e na Resolução 21 orientadora do SICCAU no que diz respeito aos RRTs. Solicitar desmembramento do relatório sobre as RRTs de acordo com as atividades/região. </t>
  </si>
  <si>
    <t>05.10.002 - Comunicação do Convidado arq. Valdir Bergamini - Não realizada por ausência justificada do convidado por motivo de força maior.</t>
  </si>
  <si>
    <t>05.10.002 - Discussão da adequação do Plano de Ação e do Plano de Trabalho da CTSLA perante o status das tratativas em curso e Cronograma de Ações Externas correspondentes e demais sugestões dos membros, para conferir formato e responsabilidades. - Após orientação do sr. Mesaque A. da Silva, coordenação de Planejamento, Orçamento e Projetos,foi decidido  realizar o Plano de Ação da CTSLA mediante modelo fornecido pelo mesmo e informar ações externas na próxima reunião da CPFI pela participação de representantes da CTSLA, arq. Mirtes Luciani e arq. Carlos Alberto Silveira Pupo, para a qual realizou-se solicitação. Esta participação não foi necessária.</t>
  </si>
  <si>
    <t>05.10.002 - Discussão para adequação do Plano de Ação e tratativas para a confecção do Relatório de Gestão Integrada da CTSLA perante sua necessidade de adequação orçamentária conforme Deliberação 112/19 de 13 de junho de 2019 do Conselho Diretor do CAU/SP que não autorizou o Plano de Ação indicando sua adequação ao orçamento original e articulação de ações externas ao Projeto CAU NAS CIDADES. - Não houve aprovação do Plano de Gestão da CTSLA perante decisão do Conselho Diretor, mediante Resolução 112/2019. Foi realizada nformação das recomendações do Conselho Diretor nesta Resolução a respeito de teto de orçamento e articulação de ações externas ao Projeto CAU nas Cidades. Foi realizada definição da forma de articulação das ações externas da CTSLA ao Projeto CAU nas Cidades, a saber: 
a.	articular as ações de divulgação do documento: Instrumentos de Planejamento Licenciamento e Gestão Ambiental no Estado de São Paulo: Caderno de Apoio aos Profissionais às ações do Projeto CAU nas Cidades.
b.	Respeitar as datas e locais preconizados pelo projeto CAU nas Cidades adequando a participação de representantes da CTSLA mediante convocação da Presidência, portanto sem custo para o Plano de Ação da CTSLA. Esta hipótese foi alterada após a Reunião de junho por entendimento em reunião com o sr. Mesaque e arq. Afonso Monteiro, de modo que o Plano de Ação da CTSLA revisado conterá as ações externas articuladas ao Projeto CAU NAS CIDADES sem especificação de custo até melhor definição.
c.	Participação, mediante solicitação por Memorando à Presidência do CAU/SP, na atividade CAU nas Cidades em São José dos Campos, para lançamento da divulgação do documento referido, contando com todos os 8 membros da CTSLA no evento, na noite do dia 19 de agosto já previamente definida pelo Projeto CAU nas Cidades. Para tanto realizar solicitação de Reunião Extraordinária da CTSLA. 
d.	Entendimento de que o orçamento autorizado para as atividades da CTSLA se referem tão somente à realização de suas Reuniões Ordinárias mensais.</t>
  </si>
  <si>
    <t>05.10.002 - Apresentação do arq. Paulo André Cunha Ribeiro sobre sua atividade no GT de Meio Ambiente da gestão anterior do CAU/SP, em equipe realizadora do documento Instrumentos de Planejamento Licenciamento e Gestão Ambiental no Estado de São Paulo: Caderno de Apoio aos Profissionais. - A CTSLA reiterou a importância da divulgação do referido Documento aos profissionais, em especial aos arquitetos e urbanistas, conforme suas funções aprovadas em Plenária bem como a necessidade de cotejamento do sistema de RRT do SICCAU, em relação às atividades do arquiteto e urbanista, sugerindo sua ampliação, como a exemplo a atividade de licenciamento ambiental.</t>
  </si>
  <si>
    <t>05.10.002 - Decisões para atividades internas às Reuniões - Foi determinado pela CTSLA que cada um dos seus membros irá se deter sobre o documento Instrumentos de Planejamento Licenciamento e Gestão Ambiental no Estado de São Paulo: Caderno de Apoio aos Profissionais, para elaborar considerações sobre o cotejamento das atribuições profissionais constantes no SICCAU.</t>
  </si>
  <si>
    <t>Mediante não aprovação do Plano de Ação Conselho Diretor recomendando orçamento compatível com tão somente as Reuniões Ordinárias e que atividades externas da CTSLA sejam articuladas ao Projeto CAU NAS CIDADES foi rearticulado o Plano de Ação para tal propósito.</t>
  </si>
  <si>
    <t>Convênio a ser firmado entre a SIMA - Secretaria de Infraestrutura e Meio Ambiente do Estado de SP e o CAU/SP está em trâmite no CAU/SP para o que a CTSLA aguarda sua realização.</t>
  </si>
  <si>
    <t xml:space="preserve">Necessidade de definição de Centro de Custos para as ações/eventos externos da CTSLA articuladas ao Projeto CAU NAS CIDADES. Caso estejam no Plano de Ação da CTSLA é necessário rever seu orçamento para compatibilizar suas funções precípuas aprovadas em Plenária. </t>
  </si>
  <si>
    <t>05.10.001 - Reunião 20-05-19- Analisada proposta de parceria entre CAU/SP e CAU /BR - para seminario BIM no 2o. Semestre. Não aprovado pela comissão</t>
  </si>
  <si>
    <t xml:space="preserve">05.10.001 - Retorno do gabinete e jurídico sobre o edital proposto </t>
  </si>
  <si>
    <t xml:space="preserve">05.10.001 - Propgramar agenda com fornecedores / BNDS </t>
  </si>
  <si>
    <t xml:space="preserve">05.10.001 - Revisào do planejamento do Seminário BIM </t>
  </si>
  <si>
    <t xml:space="preserve">Nào houve alinahemnto entre as proposiçòes do CAU SP e CAU BR para relaizaçào conjunta dos eminário BIM </t>
  </si>
  <si>
    <t>Definiçào de data para o seminário BIM do CAU SP para 27-11-19.</t>
  </si>
  <si>
    <t xml:space="preserve">Reprogramada par aJUlho-19 - necessários mais estudos </t>
  </si>
  <si>
    <t xml:space="preserve">Debater as relações de trabalho e atribuições profissionais e propor estratégias para recuperação da representatividade da profissão nos diversos setores da sociedade.  - Reunião Ordinária 24/01/19 - 1- Elaboração do conteúdo do Seminário Internacional, . 2- O Coordenador desta comissão  informou sobre reunião com os Gerentes das Regionais do CAU/SP, visando obter contribuições com propostas dos eventos a serem realizados. 3 -O coordenador informou sobre a reunião com o Presidente do CAU/SP para avaliar a data do Evento Internacional da CDP. </t>
  </si>
  <si>
    <t>Debater as relações de trabalho e atribuições profissionais e propor estratégias para recuperação da representatividade da profissão nos diversos setores da sociedade.  - Reunião Ordinária 14/02/19 - 1- Elaboração do Calendário CPP-CAU/SP e CPP-CAU/BR. 2 - Programação do Seminário Internacional a ser realizado em junho de 2019</t>
  </si>
  <si>
    <t xml:space="preserve">Capacitação continuada dos conselheiros da CPP - Pariticipação no ARQCONECTA (Seminário Nacional de Política Profissional) realizado em Belém do Pará em 07/02/19. O conselheiro Luiz Antônio de Paula Nunes apresentou relatório de sua participação no evento. </t>
  </si>
  <si>
    <t>Debater as relações de trabalho e atribuições profissionais e propor estratégias para recuperação da representatividade da profissão nos diversos setores da sociedade - Reunião Extraordinária 28/02/19 . 1- Preparação de material para reunião do dia 20 de março de 2019, bem como a formalização antecipada de convites aos eventuais participantes do seminário internacional. 2 - Elaboração e encaminhamento a presidencia da estrutura do seminário internacional</t>
  </si>
  <si>
    <t xml:space="preserve">Debater as relações de trabalho e atribuições profissionais e propor estratégias para recuperação da representatividade da profissão nos diversos setores da sociedade  - Reunião Extraordinária 20/03/19. 1 - Reunião com os membros da CPP-CAU/BR para continuidade na estrutura e alinhar ideias para realização do Seminário Internacional de Valorização Profissional. </t>
  </si>
  <si>
    <t xml:space="preserve">1- Debater as relações de trabalho e atribuições profissionais e propor estratégias para recuperação da representatividade da profissão nos diversos setores da sociedade. 2 - Propor, apreciar e deliberar critérios e formas para aplicação de ATHIS, integrada com a CT ATHIS, através da formação, capacitação, cooperação entre os diversos atores da sociedade - Reunião Ordinária 21/03/19.  1 - Definição dos nomes dos participantes que ocuparão as mesas, oficinas e palestras do Seminário Internacional de Valorização Profissional em conjunto a CPP/BR. 2 - Discussão dos assuntos relativos a Rede/Portal/ Plataforma, ATHIS. 3 - Organização da estrutura do Seminário Internacional. </t>
  </si>
  <si>
    <t>a)Promoção de acolhimento aos egressos e valorização e capacitação do profissional que entram no mercado            b)Estímulo ao empreendedorismo, residência universitária e valorização e divulgação das boas práticas em arquitetura e urbanismo  - Reunião Ordinária 11/04/19  - Definição dos nomes dos participantes que ocuparão as mesas , oficinas e palestras do Seminário Interncional de Valorização Profossional. 2 - Discussão do chamamento de trabalhos de boas práticas juntos aos profissionais de São Paulo e do Brasil para apresentação e exposição no semimário internacional.</t>
  </si>
  <si>
    <t>1 - Promover estratégias de valorização do arquiteto urbanista em papéis de decisão quanto às políticas públicas . 2 - Capacitação continuada dos conselheiros da CPP - 1 - Reunião com a CPP-CAU/BR; 2-  II Congresso Brasileiro de Habitação Social e Agentes Públicos de Habitação(Arqconecta).                               Reunião e evento realizados em Foz do Iguaçu/PR no periodo de 08 a 10/04/19 os membros conselheiros André Luís Q. Blanco e Luiz Antonio de P. Nunes apresentaram relatórios de suas participações nos eventos</t>
  </si>
  <si>
    <t xml:space="preserve">Propor, apreciar e deliberar critérios e formas para aplicação de ATHIS, integrada com a CT ATHIS, através da formação, capacitação, cooperação entre os diversos atores da sociedade;  - Reunião Ordinária 22/05/19 1 - Discussão sobre contribuição da CDP-CAU/SP referente aos trabalhos que tange a ATHIS, atendendo solicitação do Conselho Diretor conforme Deliberação 95/19 - CD. 2 -Continuação dos trabalhos referentes ao Seminário Internacional de Valorização Profissional. </t>
  </si>
  <si>
    <t xml:space="preserve">Capacitação continuada dos conselheiros da CPP.  - I Seminário de ATHIS e Habitação Social de Roraima e o VI Seminário Nacional de ATHIS: 06 e 07 de maio 2019. O coordenador André Blanco relatou na Reunião Ordinária do dia 22/05/16 a sua participação no Seminário. </t>
  </si>
  <si>
    <t>Debater aspectos de relação de gênero e geracional, no exercício e no desenvolvimento profissional  - Reunião Extraordinária 15/01/19. 1 - Comunicação e divulgação do membro desta comissão a respeito do evento" Qual é o papel da Mulher na Profissão, a ser realizado em março. 2-  O coordenador comunicou que esta comissão está aguardando a nova composição da CPP/BR para dar continuidade aos projetos e acordos firmados no Seminário Nacional CDP/SP e CPP/BR realizado em dezembro de 2018.</t>
  </si>
  <si>
    <t xml:space="preserve">Revisão dos assuntos da Revista Mobile #16              </t>
  </si>
  <si>
    <t xml:space="preserve">Revisão dos assuntos da Revista Mobile #16              Revisão dos assuntos da Revista Mobile #16              </t>
  </si>
  <si>
    <t>Análise do contraro da gráfica paea edição dos livros da parceria com a Secretaria da Cultura                               Revisão dos assuntos da Revista Mobile #16              Preparativos para o Evento Dia Internacional da Mulher</t>
  </si>
  <si>
    <t>Revisão dos assuntos da Revista Mobile #16              Evento Dia Internacional da Mulher</t>
  </si>
  <si>
    <t>Revisão dos assuntos da Revista Mobile #16              Evento Dia Internacional da Mulher                             Convenio CPC</t>
  </si>
  <si>
    <t>Revisão dos assuntos da Revista Mobile #16 e #17 Evento Dia Internacional da Mulher</t>
  </si>
  <si>
    <t>Revisão dos assuntos da Revista Mobile  #17 Vídeo CEP</t>
  </si>
  <si>
    <t>Revisão dos assuntos da Revista Mobile #17 Convenio CPC</t>
  </si>
  <si>
    <t>Revisão dos assuntos da Revista Mobile #17  Vídeo CEP</t>
  </si>
  <si>
    <t xml:space="preserve">Revisão dos assuntos da Revista Mobile #17  Vídeo CEP        </t>
  </si>
  <si>
    <t>Revisão dos assuntos da Revista Mobile #17  Convenio CPC</t>
  </si>
  <si>
    <t>1. APRESENTAÇÃO DOS ASSUNTOS DA REVISTA MOBILE #16 e assuntos do Congresso Mundial de Arquitetos UIA 2020RIO
Foram tratados pela CCOM todos os temas pautados para a edição #16 da revista Móbile, com definições do foco de alguns temas e novas indicações de contatos para entrevistas. A finalização da edição #16 será tratada na Reunião de fevereiro/2019
 da CCOM.
Os conteúdos das matérias a serem publicados na Revista Móbile deverão ser acompanhados pelos membros da Comissão, que definirá os parâmetros de trabalho. O objetivo é alcançar um melhor alinhamento da Revista com os parâmetros institucionais do CAU SP.
 Revisão Final para Publicação faltou completar entrega de matérias. 
 2 -  APRESENTAÇÃO DO RELATÓRIO QUADRIMESTRAL E FECHAMENTO DO RELATÓRIO ANUAL 2018                                                                                            A Coordenadora da CCOM revisou o Relatório Quadrimestral, e este foi inserido no Relatório Anual de 2018. Os Relatórios foram apresentados à Comissão e foram aprovados.
3 - PROGRAMA EVENTO DIA INTERNACIONAL DA MULHER 08/03/2019 
 A Comissão propõe que este evento do Dia da Mulher seja realizado no dia 12/03/2019. A ideia inicial é que o evento seja realizado em uma Instituição de Ensino. Desta forma, justificamos a mudança de data, pois  o dia 08/03/2019 está próximo ao feriado de Carnaval, momento em que os alunos ainda não retornaram.</t>
  </si>
  <si>
    <t xml:space="preserve">1 - APRESENTAÇÃO DOS ASSUNTOS DA REVISTA MOBILE #16 e assuntos do Congresso Mundial de Arquitetos UIA 2020RIO;                                                                                       A Agência Ex-Libris (Marco e Claudio Camargo) apresentou as principais matérias pautadas para a edição #16. Foram apresentadas opções de foto e diagramação para a capa.
As matérias apresentadas já estavam diagramadas conforme as páginas das Seções, com as imagens pertinentes. A CCOM fez diversos comentários e sugestões de revisão nas matérias e nas imagens.
2 - PROGRAMA EVENTO DIA INTERNACIONAL DA MULHER 08/03/2019                                                                                    A CCOM indicou os nomes de cinco Arquitetas para a Mesa do Evento, que poderão ser alteradas pela Comissão Organizadora do Evento.
Conforme reunião com o Presidente do CAU SP, foi definido mantermos o Evento no dia 08.03.2019, pois essa data já consta no Calendário de Eventos 2019 do CAU. Foi enviada Carta Ofício à Universidade Mackenzie solicitando o local do Evento.
3 - ESPECIAL “MULHERES ARQUITETAS” (posts para redes sociais)                                                                                        A CCOM verificou a listagem de Arquitetas enviada pela Agência Ex-Libris e a listagem enviada pelo CAU/BR. A coordenadora Daniele Moraes fará uma seleção mesclando os posts das duas indicações, para publicação nas redes sociais do CAU SP com o tema “Mulheres Arquitetas”. 
A CCOM selecionou duas arquitetas paulistas (Marta Moreira e Andrea Macruz) como referência para publicação no site CAU BR, no tema “Mulheres Arquitetas”.                                                                               </t>
  </si>
  <si>
    <t>1 - APRESENTAÇÃO DOS ASSUNTOS DA REVISTA MOBILE #16. ASSUNTOS DO CONGRESSO MUNDIAL DOS ARQUITETOS UIA 2020 RIO                                                                                O “boneco” da revista Móbile #16 foi apresentado na Reunião, já diagramado e com títulos e imagens, faltando apenas a matéria de capa, que está em revisão final.                                2 -RELATÓRIO DO EVENTO DIA DA MULHER OCORRIDO EM 08/03/2019                                                                                     O evento foi avaliado como bem sucedido, os depoimentos das Arquitetas e Urbanistas convidadas para a Mesa foram considerados muito ricos, revelando a sua luta para conciliar as questões profissionais e pessoais. Houve mais de 80 inscrições para o evento, além da presença das conselheiras do CAU/SP.                                                                                     3 - DISCUSSÃO SOBRE AS PAUTAS PARA A REVISTA MOBILE #17                                                                                              Foi definido pela CCOM que a matéria de capa da Móbile #17 será sobre Arquitetura Escolar, com referência a projetos de escolas públicas e privadas. 
Para Arquitetura no Mundo, a questão da Bicicleta nas Cidades.
Seção Debate: ATHIS e o atendimento à população de baixa renda.
Ponto de Vista: A questão de Gênero na constituição da cidade.
A pauta de algumas sessões será definida após prospecção da Equipe de Comunicação do CAU/SP junto a possíveis colaboradores.</t>
  </si>
  <si>
    <t>1 -ATUALIZAÇÃO DA SÚMULA DA ÚLTIMA REUNIÃO E DELIBERAÇÃO PARA TROCA DE DATAS DO CALENDÁRIO NOS MESES DE MAIO E JUNHO DE 2019.                                  Foi deliberado por esta CCOM que as Reuniões Ordinárias de maio e junho serão realizadas nos dias 15.05.2019 e 12.06.2019.                                                                                  2 - APRESENTAÇÃO DOS ASSUNTOS DA REVISTA MÓBILE #17 ASSUNTOS DO CONGRESSO MUNDIAL DOS ARQUITETOS UIA2020RIO  
Foi apresentada o pré-espelho da edição #17 com as definições abaixo para as matérias:
- Na ponta do lápis: definido Rosa Kliass ou Marta Moreira
- Arquitetura Paulista: Comissão selecionou a ESALQ – Piracicaba
- Em Debate: Athis – Mariana
- Bate-papo: Jaime Lerner
- Capa: Arquitetura Escolar, ensino fundamental e médio, obras contemporâneas, 4 ou 5 exemplos significativos.
- Concurso: Habitação Social no terreno do Ed. Wilton Paes de Almeida
- Ensino: EAD e Registro
- Transparência: Editais de Fomento e Parcerias 2018
- Institucional:
- UIA: Roberto Simon / Participação do arquiteto brasileiro no Congresso
- Arquitetura no Mundo: Ciclovias (Argentina, Dinamarca, Holanda, Brasil)
- Inovação: Formação das Bibliotecas BIM
- Regionais em Foco: Relatos das Regionais do CAU/SP.
- Ponto de Vista: Wilson Edson Jorge – O público x privado na Cidade                                                                                           - Novo Ilustrador: Lelo                                                                                     3 - ANÁLISE DO PRIMEIRO VÍDEO PARA A PARA A COMISSÃO DE EXERCÍCIO PROFISSIONAL - CEP                                               Serão feitos ajustes na trilha sonora do vídeo.</t>
  </si>
  <si>
    <t xml:space="preserve">1 - ANÁLISE FINAL DO VÍDEO PARA A COMISSÃO DE EXERCÍCIO  PROFISSIONAL CEP Foi apresentada nova gravação do vídeo que havia sido feito para a CEP e foram apresentados mais 3 vídeos da série “CEP”.
Os vídeos foram serão enviados para análise da CEP. Os vídeos foram aprovados por esta CCOM.
   2 - APRESENTAÇÃO DOS ASSUNTOS DA REVISTA MOBILE  #17
ASSUNTOS DO CONGRESSO MUNDIAL DOS ARQUITETOS UIA 2020 RIO            Encaminhamento 
- A entrevista com Jaime Lerner, por motivo de doença, será substituída por Ruy Ohtake.
- Foi discutida a possibilidade de indexação da revista Móbile (ISBN da Alemanha - Berlim) 
- Na ponta do lápis: será utilizado um dos croquis da Agenda que foi editada pelo CAU/SP.
- Arquitetura Paulista: ESALQ – fotografado 
- Em debate: Desafios em Athis - material já foi recebido.
- Bate-papo: devido à doença de Jaime Lerner, será entrevistado Ruy Ohtake.
- Matéria de Capa – Arquitetura Escolar: a jornalista Silvia já fez as entrevistas, o texto básico deve ser apresentado ao CAU em 17.05.2019.
- Concurso: ok. Portal Projetar. HIS no terreno do Ed. Wilton Paes de Almeida.
- Ensino: texto ok do Epaminondas, foi para aprovação na CEF.
- Transparência: editais de fomento e parcerias 2018. Texto ok.
- Institucional: Contratos – em revisão na CEP e CED.
- Para a Móbile #18, a matéria de capa foi aprovada pela CCOM para “Patrimônio Modernista”: o restauro da FAU/SP, do MASP e da Casa de Vidro. Beatriz Kühl e Maria Lucia Bressan serão colaboradoras nesta matéria, mas não serão as autoras da matéria, que será escrita pela Ex-Libris com a supervisão da Equipe de Comunicação do CAU/SP.
Outro assunto referenciado como importante destaque para a matéria seria sobre a Fundação Getty (EUA), referente à liberação de verbas para restauração dos prédios da FAU-USP/SP, Casa de Vidro e Masp.  
 EXTRA PAUTA: Revista MOBILE #18                                         – Referente à sugestão de Matéria de Capa: Edifício da FAU-USP/SP, a Coordenadora Nancy fez contato com a Beatriz Kuhl, Francisco Spadoni e Maria Lucia Bressan, para viabilizar esta matéria. 
Outro assunto referenciado como importante destaque para a matéria seria sobre a Fundação Getty (EUA), referente à liberação de verbas para restauração dos prédios da FAU-USP/SP, Casa de Vidro e Masp.                                </t>
  </si>
  <si>
    <t>Deliberação 041/2019 - Assunto: Pedido de apoio institucional e divulgação do 4º CONGRESSO LATINO AMERICANO DE STEEL FRAME Deliberação:
1.  Aprovar o pedido de apoio institucional do CAU/SP ao 4º Congresso Latino Americano de Steel Frame;
2. Recomendar à Presidência que providencie a divulgação nos canais de comunicação do CAU/SP;
3. Recomendar à Presidência que indique um representante para compor a Mesa de Abertura do Congresso;
4. Solicitar à Presidência a comunicação ao proponente do pedido de apoio ao evento e enviar o logotipo do CAU/SP a organização do 4º Congresso Latino Americano de Steel Frame para inserção no material de divulgação do evento.
Deliberação 042/2019 - Assunto: Calendário de reuniões da CRI   Deliberação: 1. Aprovar a seguinte agenda de reuniões da CRI para o ano de 2019: 15/2; 15/3; 11/4; 16/5;  13/6; 18/7; 15/8; 12/9; 10/10; 13/11 e 12/12.
Deliberação 043/2019 - Assunto: Evento Expo Revestir 2019 Deliberação: 1.Recomendar à Presidência que estabeleça contato com a organização do evento a fim de renovar a parceria entre a Expo Revestir e o CAU/SP que vem acontecendo ao longo dos anos, garantindo a continuidade do apoio institucional ao evento e a disponibilização de estande para atendimento dos arquitetos e urbanistas.
2. Recomendar à Presidência que realize planejamento para garantir a presença de funcionários do atendimento.
Deliberação 044/2019 - Assunto: Demanda da Ouvidoria – Parceria coletiva com empresas de software em benefício dos arquitetos Deliberação: 
1. Recomendar à Presidência que encaminhe essa deliberação para apreciação e fornecimento de diretrizes por parte da Gerência de Projetos Especiais e da Comissão de BIM;
2. Recomendar à Presidência a devolutiva das análises da Gerência de Projetos Especiais e da Comissão de BIM à CRI para as devidas providências.
Deliberação 045/2019 - Assunto:Convite de parceria da FIA (Fundação Instituto de Administração) com o CAU/SP
Deliberação: 1. Recomendar à Presidência que encaminhe essa demanda para a Coordenação Jurídica para análise e fornecimento de diretrizes.
2.  Recomendar à Presidência a devolutiva da análise da Coordenação Jurídica à CRI para as devidas providências.</t>
  </si>
  <si>
    <t xml:space="preserve">Deliberação 046/2019 - Assunto: Convênio CAU/SP e Defensoria Pública do Estado de São Paulo
Em virtude das tratativas em curso de renovação do referido convênio foi incluído com extra-pauta esse item.
Deliberação: 1. Encaminhar à Presidência a análise da Minuta de convênio fornecida pela Defensoria Pública contendo as observações, sugestões e modificações inseridas no texto do próprio documento com fonte na cor vermelho; 
2. Encaminhar à Presidência a análise do Manual de Convênio com a Defensoria Pública também com as observações, sugestões e modificações inseridas no texto do próprio documento com fonte na cor vermelho;
3. Sugerir à Presidência o encaminhamento das duas análises ao Departamento Jurídico do CAU/SP para eventual parecer.
Deliberação 047/2019 - Assunto: Divulgação de evento do Centro Universitário de Rio Preto - UNIRP: 1. Recomendar à Presidência que providencie a divulgação do referido curso em todos os canais de comunicação do Conselho. 
Deliberação 048/2019 - Assunto: Divulgação de curso de empreendedorismo do Sebrae voltado aos arquitetos e urbanistas da região de Sorocaba: 1. Recomendar  à Presidência que providencie a divulgação do referido curso em todos os canais de comunicação do Conselho. 
Deliberação 049/2019 - Assunto: Divulgação do 2º Encontro Nacional de Inovação na Construção a Seco: 1. Recomendar  à Presidência que providencie a divulgação do referido curso em todos os canais de comunicação do Conselho.
</t>
  </si>
  <si>
    <t>Deliberação 050/2019 Assunto: Consulta ao Ibape sobre o convênio CAU/SP e Defensoria Pública do Estado de São Paulo: 1. Encaminhar à Presidência o pedido de informações a serem prestadas pelo Ibape/SP - Instituto Brasileiro de Avaliações e Perícias de Engenharia de São Paulo, discriminando os escopos das atividades a serem desempenhadas pelos profissionais indicados pela Defensoria Pública do Estado de São Paulo conforme a relação das categorias de atividades descritas no Anexo I da minuta do convênio anexada nesta deliberação;
2. A discriminação dos escopos a que se refere o item 1 desta deliberação abrange os seguintes itens: 
I – Discriminar todos os documentos de referência ou a serem consultados para cada categoria de atividade elencada no Anexo I;
II - Discriminar todos os documentos a serem elaborados e fornecidos pelo profissional indicado, conforme cada categoria de atividade elencada no Anexo I;
III – Forma de apresentação dos produtos a serem entregues pelo profissional indicado, conforme cada categoria de atividade elencada no Anexo I;
3. Sugerir à Presidência que encaminhe ao Ibape/SP a minuta do convênio com a Defensoria Pública do Estado do São Paulo na versão que contém as observações em vermelho da CRI para que o Ibape/SP também possa contribuir com sua análise; 
4. Encaminhar esta deliberação à Presidência do CAU/SP para providências cabíveis.
Deliberação 051/2019 - Assunto: Consulta do Subgerente Regional do Escritório Descentralizado de Campinas referente à escolha do novo local para as instalações da Câmara Municipal de Americana. Deliberação: 1. Encaminhar à Presidência o posicionamento da CRI com relação a escolha do local das instalações da Câmara Municipal de Americana, sugerindo que sejam feitas audiências públicas com a participação dos poderes municipais, da sociedade civil e demais segmentos organizados locais onde os arquitetos especificamente também possam se manifestar; 
2. Sugerir à Presidência, recomendar ao Subgerente Regional do Escritório Descentralizado de Campinas, propor à Câmara Municipal de Americana a criação de uma comissão multidisciplinar para instruir e operacionalizar as audiências públicas acima sugeridas e colocar a disposição dessa comissão um representante do CAU/SP;
3. Sugerir à Presidência encaminhar a documentação recebida para a Comissão de Ética e Disciplina do CAU/SP para analisar a questão de dupla contratação levantada pelo Subgerente Regional do Escritório Descentralizado de Campinas.           
Deliberação 052/2019 - Assunto: Divulgação de palestra sobre “Desastres Naturais” a ser realizado pelo Tribunal de Contas do Município de São Paulo (TCM-SP):1. Recomendar à Presidência a divulgação em todos os canais de comunicação do CAU/SP.
Deliberação 053/2019 - Assunto: Divulgação de curso de extensão da PUC-Campinas em Restauro Arquitetônico: Teoria e suas implicações na prática projetual Deliberação: 1. Recomendar à Presidência a divulgação urgente em todos os canais de comunicação do CAU/SP.
Memorando 002/2019  - Assunto: Deliberação 012/2018 CRI-CAU/SP - Plano de Saúde para arquitetos e urbanistas O Coordenador da CRI envia memorando à Presidência perguntando quais as providências tomadas referente à deliberação 012/2018</t>
  </si>
  <si>
    <t>Deliberação 054/2019 - Assunto: Participação do CAU/SP na Expo Revestir 2019: 1. Recomendar à Presidência que inicie as tratativas com os organizadores da Expo Revestir no mês de junho de 2019 a fim de garantir a participação do CAU/SP na Expo Revestir 2020 por recomendação da Coordenação do evento.
Deliberação 055/2019 - Assunto: Apoio na divulgação do Curso Incorporação de Edifícios: 1. Recomendar à Presidência que divulgue o curso nos canais de comunicação do Conselho. 2. Recomenda à Presidência que indique 2 representantes do CAU/SP para utilizar as duas bolsas gratuitas ofertadas.
Deliberação 056/2019 - Assunto:Apoio na divulgação e fornecimento de logomarca do CAU/SP para a 2ª Jornada Santista do Patrimônio Histórico: 1. Recomendar à Presidência que divulgue o evento nos canais de comunicação do Conselho.
2. Recomenda à Presidência que forneça a logomarca do CAU/SP para uso do material de divulgação do evento.
3. Recomenda à Presidência que indique um representante do CAU/SP para compor a Mesa de Abertura no dia 03 de maio de 2019 no referido evento.
Deliberação 057/2019 - Assunto: Apoio na divulgação de palestra no TCM-SP sobre o Panorama do Desassoreamento do Rio Tietê na Região Metropolitana de São Paulo: 1. Recomendar à Presidência que divulgue o evento nos canais de comunicação do Conselho.</t>
  </si>
  <si>
    <t>Deliberação 058/2019 - Assunto: Convênio CAU/SP e Defensoria Pública do Estado de São Paulo: 1. Encaminhar à Presidência a análise do texto final do convênio para que tome as providências necessárias; 
2. Encaminhar à Presidência a relação dos itens das proposições da CRI que não foram aceitas pela Defensoria no texto do convênio, a saber:
2.1 – Na Cláusula segunda, § 6º, a CRI sugeriu a criação de um curso de capacitação para os arquitetos inscritos no edital do convênio e que este fosse obrigatório, porém, no texto apresentado pela Defensoria Pública a capacitação é facultativa;
2.2 – A tabela dos valores dos honorários contida no Anexo I do texto do convênio foi reajustada em 7,42% em relação aos valores de junho de 2016 dessa mesma tabela. Apesar de haver uma grande defasagem dos valores da tabela o índice IPC-A para o reajuste no mesmo período é de 9,09%. 
2.3  - A CRI sugere que seja encaminhado ao CAU/BR a solicitação de estudo para que o valor do RRT referente aos serviços prestados às Defensorias Públicas seja reduzido.
2.4  - A CRI solicita que o edital de chamamento de profissionais relativo ao convênio com a Defensoria Pública seja encaminhado a esta comissão para análise prévia antes da publicação.
3. Estamos anexando a esta deliberação os seguintes documentos:
3.1 -  Texto da minuta final do convênio do CAU/SP com a Defensoria Pública; 
3.2  - Tabela de honorários de perícias do IBAPE;
Deliberação 059/2019 - Assunto: Apoio na divulgação de palestra no TCM-SP sobre “Formas de Reutilização de Resíduos da Construção Civil em Espaços de Lazer e Cultura”:  1. Recomendar à Presidência que divulgue o evento nos canais de comunicação do Conselho. 
Deliberação 060/2019 - Assunto: Pedido de utilização de logomarca do CAU/SP por parte da Fundação Vanzolini  Deliberação: 1. Recomendar à Presidência que divulgue o evento nos canais de comunicação do Conselho.
2. Recomendar à Presidência que forneça a logomarca do CAU/SP como apoiador institucional do evento.
Deliberação 061/2019 - Assunto: Uso indevido do CAU/SP em atividades comerciais: 1. Recomendar à Presidência que encaminhe essa demanda à Comissão de Fiscalização para análise.
Deliberação 062/2019 - Assunto: Divulgação de curso de ACERVIR  Deliberação: 1. Recomendar à Presidência que divulgue o referido curso nos canais de comunicação de Conselho.
Deliberação 063/2019 - Assunto: Divulgação do evento Expo Container City: 1. Recomendar à Presidência que divulgue o referido evento nos canais de comunicação de Conselho.
Deliberação 064/2019 - Assunto: Divulgação do evento e fornecimento de logomarca  – CONCRETE SHOW   Deliberação:1. Recomendar à Presidência que divulgue o referido evento nos canais de comunicação de Conselho.
2. Recomenda à Presidência que forneça a logomarca do CAU/SP como apoiador do evento;
Deliberação 065/2019 - Assunto: 1. Recomendar à Presidência que encaminhe à Comissão Temporária de BIM para manifestação.
Deliberação 066/2019- Assunto: Pedido de Divulgação - Inove Capacitação: 1. Recomendar à Presidência que providencie o referido curso em todos canais de comunicação do CAU/SP.</t>
  </si>
  <si>
    <t>Deliberação 067/2019 - Assunto: Convênio CAU/SP e Defensoria Pública do Estado de São Paulo – Análise da Minuta de Edital: 1. Aprovar o Edital de Chamada Pública CAU/SP – Inscrição de arquitetos e urbanistas para prestação de assistência técnica para o convênio com a Defensoria Pública, com as observações e modificações contidas no texto e indicadas no documento anexado. 
Memorando CRI 007/2019 - Resposta ao memorando CAU/SP PRES 011/2019 sobre regramento de apoio institucionais em que a CRI aguardará a manifestação jurídica do CAU/BR e propõe a adoção dos critérios previstos no Manual de procedimentos, diretrizes e critérios para concessão de apoio institucional do CAU/SP produzido pela extinta DRI em junho de 2016</t>
  </si>
  <si>
    <t>A deficiência  de infraestrutura disponibilizada pelo CAU/SP à CRI interfere na elaboração dos planos e relatórios, na preparação das reuniões, na realização das reuniões e no acompanhamento das deliberações . Esta deficiência se dá pela falta de assistente dedicado  somente à Comissão assim como no plano de informatização das informações que deveriam estar disponíveis em rede para consulta e agilização dos encaminhamentos.</t>
  </si>
  <si>
    <t>Os apoios institucionais concedidos pelo Conselho contribuem para ampliar o conhecimento e o exercício profissional dos arquitetos e urbanistas e para divulgar a imagem do Conselho.</t>
  </si>
  <si>
    <t>O resultado alcançado foi a possibilidade de todos os 55.641 arquitetos do estado de São Paulo receberem os informativos pelo CAU/SP sobre os eventos de interesse da classe, além de impactar na rotina profissional dos aproximadamente 30 mil arquitetos residentes na capital de São Paulo</t>
  </si>
  <si>
    <t>Agenda e continuidade das ações ref. ao ano de 2019 da Comissão de Patrimônio Cultural:                               (10ª Reunião Ordinária  da Comissão de Patrimônio Cultural - 24/01/2019):                                                                                                                                                                           Ordem do dia:                                                                                                                                                                                               1 - Calendário 2019</t>
  </si>
  <si>
    <t>2 - Agenda de eventos 2019</t>
  </si>
  <si>
    <t xml:space="preserve">3 - Termo de Cooperação </t>
  </si>
  <si>
    <t>4 - Edição – Revista Móbile do CAU/SP</t>
  </si>
  <si>
    <t>2 - Elaboração de Concurso de Projetos, para reabilitação urbana da baixada do Glicério e restauro do Batalhão em São Paulo.</t>
  </si>
  <si>
    <t xml:space="preserve">4 - Campanha de valorização do patrimônio Cultural:
Matéria: Patrimônio Cultural do Sul: Turismo Cultural como ativo para o desenvolvimento das cidades históricas.
</t>
  </si>
  <si>
    <t xml:space="preserve">5 - Seminário Internacional da Comissão de Desenvolvimento Profissional e Valorização Profissional do Arquiteto perante a sociedade -  </t>
  </si>
  <si>
    <t xml:space="preserve"> Reunião Técnica sobre o Lançamento do Livro no 5° Fórum Internacional do Património Brasil/Portugal” e Anúncio do 6º FIPA </t>
  </si>
  <si>
    <t>2- Proposta de calendário para compor roteiro de visitação turística e pedagógica.</t>
  </si>
  <si>
    <t>3 - Capacitação dos Agentes de Fiscalização do CAU/SP.</t>
  </si>
  <si>
    <t>4 - Publicação do Livro: Série Arquitetura e Patrimônio Paulista –</t>
  </si>
  <si>
    <t>Evento: Lançamento do livro “INFINITO VÃO” representando o Presidente do CAU/SP</t>
  </si>
  <si>
    <t xml:space="preserve"> EVENTO: Palestra com o Tema: As cidades e o contexto do patrimônio histórico na Associação dos Engenheiros e Arquitetos da Alta Noroeste - AEAN.</t>
  </si>
  <si>
    <t xml:space="preserve">2 - Patrimônio Urbano, vilas, sítios históricos e arquitetura paisagística
UPPH e ABAP
</t>
  </si>
  <si>
    <t xml:space="preserve"> EVENTO: Feira de Exposição " Mostra Arquitetura e Design", com a realização de Palestra com o Tema: "As cidades e o contexto do Patrimônio Histórico" na Sociedade dos Engenheiros, Arquitetos e Agrônomos de São José do Rio Preto.</t>
  </si>
  <si>
    <t>2 - Comunicação - Design gráfico e produção dos livros</t>
  </si>
  <si>
    <t>Evento: 2ª Jornada Santista do Patrimônio Histórico em Santos.</t>
  </si>
  <si>
    <t>Evento: Conferência -VII Encontro Nacional do Ministério Público na Defesa do Patrimônio
Cultural – São Luís- MA.</t>
  </si>
  <si>
    <t>Evento: 6º Fórum Internacional do Patrimônio Arquitetônico Brasil/Portugal (FIPA), em parceria com o CAU/RJ.</t>
  </si>
  <si>
    <t xml:space="preserve">Agenda e continuidade das ações ref. ao ano de 2019 da Comissão de Patrimônio Cultural:                               (15ª Reunião Ordinária  da Comissão de Patrimônio Cultural - 13/06/2019):                                                                                                                                                                           Ordem do dia:                                                                                                                                                                                               1 - Termo de Cooperação entre o CAU/SP e TICCIH – BRASIL;
CAU/SP e DOCOMOMO;
CAU/SP e ICOMOS. </t>
  </si>
  <si>
    <t>2 - Programa de Assistência Técnica Cultural (PAT CULTURAL)</t>
  </si>
  <si>
    <t>3 - Seminário de Formação Continuada com docentes que ministram disciplinas nas Instituições de Ensino Superior em Arquitetura e Urbanismo.</t>
  </si>
  <si>
    <t>Extra Pauta: Seminário de Formação Continuada</t>
  </si>
  <si>
    <t>Ação n. 05  - Publicação do Livro: Série Arquitetura e Patrimônio Paulista.            
(11º Reunião Ordinária da Comissão de Patrimônio Cultural: 14/02/2019): Análise de Protocolos ( Internos), para manifestação da Comissão.                                               
(2ª Reunião Extraordinária 04/02/2019). Odem do Dia:
1 - CAU NA CIDADE, com a participação da CPC - CAU/SP.</t>
  </si>
  <si>
    <t>3 - Publicação do Livro: Série Arquitetura e Patrimônio Paulista – Convidados:  Arq. José Antônio Zagato (Secretaria da Cultura – UPPHA); Eduardo Romero de Oliveira (The Internacional Committe for the Conservation of the Industrial Heritage TICCIH – Brasil); Dr. Fernando Guillermo Vásquez Ramos (Documentação e Conservação do Movimento Moderno – Docomomo).</t>
  </si>
  <si>
    <t>Elaboração do Calendário para  reuniões da CPC e atribuições e competências para encaminhamento ao Plenário: (12ª Reunião Ordinária  da Comissão de Patrimônio Cultural - 21/03/2019):                                                                                                                                                Ordem do dia: 1 - I. Minuta do Termo de Cooperação entre o CAU/SP e TICCIH – BRASIL. II. Minuta Do Termo de Cooperação entre o CAU/SP e DOCOMOMO.</t>
  </si>
  <si>
    <t xml:space="preserve">Publicação do Livro: Série Arquitetura e Patrimônio Paulista – Comissão Editorial: Patrimônio Ferroviário. (13º Reunião Ordinária da Comissão de Patrimônio Cultural: 11/04/2019):                                                                                                                                                   Ordem do Dia:   1-  Publicação do Livro: Série Arquitetura e Patrimônio Paulista – Comissão Editorial: Patrimônio Ferroviário.                                                                                                    
</t>
  </si>
  <si>
    <t xml:space="preserve">Agenda e continuidade das ações ref. ao ano de 2019 da Comissão de Patrimônio Cultural: (14ª Reunião Ordinária  da Comissão de Patrimônio Cultural - 16/05/2019): Ordem do dia:  1 - Livro Desenhos do Patrimônio Paulista </t>
  </si>
  <si>
    <t>Considerando os eventos que acontecerão nos próximos meses, decorrentes do Termo de Cooperação firmado entre a Secretaria da Cultura do Estado de São Paulo e CAU/SP, definiu-se as datas das reuniões extraordinárias, conforme Deliberação n.º 24/2019 da CPC.</t>
  </si>
  <si>
    <t xml:space="preserve">Considerando o Plano de Ação 2018 desta Comissão que prevê eventos para serem realizados neste ano, a Coord. Maria Rita Amoroso acordou entre os membros a escolha das datas, conforme demonstramos a seguir:
• Seminário Comemorativo do dia do Patrimônio
12 de dezembro de 2019.
• 6 FIPA – Fórum Internacional do Patrimônio Arquitetônico
22 a 24 de maio de 2019.
• Oficinas e Palestras nas Regionais do CAU/SP:
</t>
  </si>
  <si>
    <t>Em virtude da ausência do convidado Arq. José Antonio Chinelato Zagatto, este item será tratado na próxima reunião da Comissão.</t>
  </si>
  <si>
    <t>A Comissão definiu preparar o roteiro que abordará o termo de cooperação juntamente com os eventos preparatórios para o Congresso UIARIO2020, para lançamento da Revista Móbile do CAU/SP.</t>
  </si>
  <si>
    <t>Pelo tempo exíguo este item será tratado na próxima reunião da Comissão.</t>
  </si>
  <si>
    <t>A Comissão debateu sobre o concurso, que terá como objeto a restauração e reabilitação da baixada do Glicério em São Paulo. Para viabilizar este projeto, a Comissão sugeriu ao convidado Arq. Marco Peixe, uma parceria junto com o Instituto dos Arquitetos do Brasil (IAB), o Conselho de Arquitetura e Urbanismo de São Paulo (CAU/SP) e a Secretaria de Cultura do Estado de São Paulo, através da Unidade de Preservação do Patrimônio Histórico (UPPH).</t>
  </si>
  <si>
    <t>Considerando o Termo de Cooperação firmado entre o CAU/SP e a Secretaria de Cultura do Estado de São Paulo, foi apresentado aos representantes o escopo de trabalho entre a parceria, que terá entre elas a publicação do Livro: Série Arquitetura e Patrimônio Paulista. Neste sentido a Coord. Ajunta Vanessa Figueiredo, apresentou o modelo aprovado pela Comissão destes livros, que serão divididos em 06 (seis) volumes.
Sendo assim, ficou acordado entre os representantes das entidades: Docomomo – Brasil, TICCHI- Brasil, e os membros da CPC-CAU/SP, a construção de grupos de trabalho, que terá por finalidade acompanhar as etapas e execução dos prazos já previstos.</t>
  </si>
  <si>
    <t>Neste sentido a Comissão, definiu estabelecer um diálogo inicial com os organizadores do evento (Instituto dos Arquitetos do Brasil - IAB), tendo como iniciativa firmar uma parceria abrangendo a região sudeste e o CAU SP.</t>
  </si>
  <si>
    <t>A Comissão de Patrimônio Cultural, contribuirá realizando a divulgação no seminário, do Programa de Assistência Técnica (PAT CULTURAL), além de designar representantes para fazer parte da eventual curadoria e seleção de trabalhos que farão parte desta programação.</t>
  </si>
  <si>
    <t xml:space="preserve">A participação da Coordenadora Maria Rita Amoroso, foi apresentada aos membros da Comissão de Patrimônio Cultural, sendo aprovada pela Deliberação n.°23/2019 da CPC. </t>
  </si>
  <si>
    <t xml:space="preserve">Considerando a matéria publicada no site do governo do estado do Rio Grande do Sul, que tem por tema a promoção de uma Campanha de Valorização ao Patrimônio Cultural do Sul.
Sendo previsto uma programação especial, como o evento de premiação, nomeado Rodrigo Melo de Santos Andrade, constante em sua 30ª Edição, que se realizará no mês de outubro de 2019, reunindo representantes de várias entidades da região do Sul do País.
</t>
  </si>
  <si>
    <t>Considerando o Seminário Internacional que será realizado em São Paulo, nos dias 24 e 25 de junho de 2019 pela Comissão de Desenvolvimento Profissional do CAU/SP (CDP – CAU/SP) em parceria com a CDP - CAU/BR;</t>
  </si>
  <si>
    <t>A Comissão acordou junto aos representantes das Entidades TICCIH – BRASIL e DOCOMOMO, as minúcias do termo de cooperação, sendo aprovado pela Deliberação n.°28/2019 da CPC.</t>
  </si>
  <si>
    <t>A Comissão debateu sobre o roteiro de visitação turística e pedagógica, definindo as cidades que serão contempladas. Neste sentido foram incluídos para o roteiro, a cidade de São Paulo (Centro), sendo destinado um dia para visitação e a cidade de Santo André em Paranapiacaba, incluindo um dia para o passeio, que será agendado preferencialmente no final de semana.</t>
  </si>
  <si>
    <t>O Conselheiro Carlos Aberto Palladini, aborda sobre a campanha de capacitação de fiscalização com os membros, propondo uma reunião conjunta com o Coordenador da Comissão de Fiscalização do CAU/SP (CFis), Carlos Alberto Pupo para alinhamento e definição das datas.</t>
  </si>
  <si>
    <t xml:space="preserve">A Comissão definiu os critérios que deverão constar na seleção das obras (tombadas) no livro, conforme registrado na Súmula da 12ª Reunião Ordinária da CPC.
</t>
  </si>
  <si>
    <t>A atividade é uma extensão da exposição homônima que está em cartaz até 28 de abril na Casa da Arquitectura em Matosinhos, Portugal.</t>
  </si>
  <si>
    <t>O evento teve o objetivo de mostrar que a preservação de prédios históricos é essencial para preservar a identidade de uma cidade  e é um assunto que está em pauta em Araçatuba desde que a Prefeitura Municipal anunciou que pretende demolir o prédio da antiga estação ferroviária, localizado na região central do município.</t>
  </si>
  <si>
    <t>Apoiado por meio de parceria de fomento do CAU/SP, o livro “Infinito Vão” foi lançado no último dia 22/03, durante o evento “Ciclo de Conversas Infinito Vão: Brasil”, realizado no Instituto Moreira Sales, na capital paulista.</t>
  </si>
  <si>
    <t>A Comissão definiu o cronograma e as responsabilidades das Entidades, conforme Súmula da 13ª Reunião Ordinária da CPC.</t>
  </si>
  <si>
    <t xml:space="preserve">A Comissão definiu as tipologias de categorização do patrimônio urbano, conforme demonstramos a seguir:
Categorização de tipologias do patrimônio urbano:
• Núcleo de cidades planejadas
• Bairros planejados
• Arquitetura paisagística
</t>
  </si>
  <si>
    <t xml:space="preserve">1ª Palestra:  “Acessibilidade – Aplicabilidade do acesso universal em projetos de arquitetura e urbanismo”. Conselheiro José Antonio Lanchoti.                                              2ª Palestra: “As cidades e o contexto do Patrimônio Histórico”. Conselheira Maria Rita Amoroso.                                               3ª Palestra: Apresentação do Congresso Internacional UIARIO2020, com a participação do Arq. Roberto Simon (Vice- Presidente do Congresso).                   4ª Palestra: "A Mobilidade Urbana no Brasil ". Conselheiro: Luiz Antonio Cortez Ferreira.                      </t>
  </si>
  <si>
    <t>A Entidade TICCIH – Brasil, apresentou os critérios para leitura e seleção dos bens ferroviários, trazendo uma compreensão mais ampliada do conceito de patrimônio, especialmente do patrimônio industrial, superando a abordagem conceitual de monumento</t>
  </si>
  <si>
    <t>O CAU/SP – Conselho de Arquitetura e Urbanismo de São Paulo, em parceria com a Mostra Arq Design realizam uma rodada de quatro palestras sobre arquitetura.</t>
  </si>
  <si>
    <t>A Comissão acordou para este Livro (Volume III – Desenho), toda a ficha técnica especificando os detalhes deste material, sendo encaminhado ao Setor de Comunicação do CAU/SP, para composição do Edital que está sendo licitado para viabilização destes livros. A Comissão também deliberou sobre a minuta dos Termo de Cooperação com o Instituto Nacional do Patrimônio Histórico e Artístico (IPHAN), conforme Deliberação n.°29 da CPC-CAU/SP.</t>
  </si>
  <si>
    <t xml:space="preserve">A Coordenadora Adjunta Vanessa Gayego Bello Figueiredo, coloca algumas questões práticas para confecção dos livros.
A Conselheira Nancy, sugere a Comissão, que seja marcado reuniões de trabalho, com os seguintes participantes Conselheira Maria Rita Amoroso, Vanessa Figueiredo, os funcionários do CAU/SP Danielle Moraes (Comunicação), Juliana (Compras), André Medeiros (Assessor da CPC), para discutirem e confeccionar os documentos legais para o processo Licitatório, que entrará nos moldes do Pregão.
</t>
  </si>
  <si>
    <t>A Comissão definiu estabelecer uma parceria com a Comissão de Ensino e Formação (CEF), para a realização do Seminário de Formação Continuada. Neste sentido, a Comissão solicita junto a Comissão de Ensino e Formação (CEF), a lista dos coordenadores das Instituições de Ensino Superior (IES), para convidar os docentes do patrimônio, conforme Memorando n.°001 da CPC-CAU/SP.</t>
  </si>
  <si>
    <t xml:space="preserve">O evento foi uma iniciativa da Prefeitura de Santos, com o apoio do Conselho de Arrquitetura do Brasil (CAU/BR), Instituto dos Arquitetos do Brasil (IAB), e Sindicato dos Arquitetos do Estado de São Paulo (SASP). </t>
  </si>
  <si>
    <t>OBJETIVOS
- Debater a aplicação do Direito Ambiental no Brasil na temática do Patrimônio Cultural.
- Estimular o desenvolvimento econômico de forma sustentável visando a preservação do patrimônio cultural edificado.
- Discutir a imaterialidade, o direito e a conservação da arte e da cultura.
- Estimular os membros do Ministério Público a definirem metas e prioridades de atuação quanto aos temas debatidos. 
- Conhecer e debater práticas e projetos exitosos do Ministério Público, do Governo, do terceiro setor, empresas e comunidade científica nos assuntos tratados.
- Fomentar o engajamento da sociedade civil na defesa do patrimônio cultural, sobretudo o edificado.
.</t>
  </si>
  <si>
    <t xml:space="preserve">O evento teve o apoio Insitucional Instituto do Patrimônio Histórico e Artístico Nacional (IPHAN), Instituto dos Arquitetos do Brasil, Conselho de Arquitetura e Urbanismo de São Paulo (CAU SP) e UIA2020 (Brasil). </t>
  </si>
  <si>
    <t>O Fórum pretende divulgar e debater o trabalho que tem sido desenvolvido nos 2 países em torno do Património edificado, a sua manutenção, reabilitação e dinamização como processo de criação de valor. Terá como objetivo principal a partilha de saberes e experiências ao nível técnico, científico e cultural que permitirá consolidar ações conjuntas, parcerias e, ainda, o debate em torno das políticas culturais relativas à gestão do Património, com especial enfoque na ligação entre Portugal e o Brasil e o seu legado comum.</t>
  </si>
  <si>
    <t>No dia 03 de Maio, estava previsto na programação uma mesa-redonda, com o tema Habitação de Interesse Social e sua inserção no Patrimônio Histórico, tendo a participação da Conselheira Maria Rita Amoroso.</t>
  </si>
  <si>
    <t xml:space="preserve">Informamos que a participação da Conselheira e Coordenadora Maria Rita Amoroso ao evento, não houve repasse do CAU. Sendo custeado esta viagem pela prória Conselheira. </t>
  </si>
  <si>
    <t>A Comissão CPC aguarda a Manifestação Jurídica do CAU/SP, para se firmar os Termos de Cooperação.</t>
  </si>
  <si>
    <t>A CPC aguarda esse tramite para dar continuidade ao programa e lançar os editais ainda este ano de 2019.</t>
  </si>
  <si>
    <t>A CPC, realizou a programação para o evento solicitando o apoio da Comissão de Ensino e Formação do CAU/SP (CEF-CAUSP), conforme Memorando n.°02-CPC-CAU/SP.</t>
  </si>
  <si>
    <t>A presidência do CAU encaminhou o programa para a CPFI para analisar a viabilidade financeira e a destinação de recursos ao programa. O Ger. Financeiro do CAU/SP, Roberto Reis, funcionário que auxilia a CPFI esteve presente na reunião e explicou a orientação dada. Ficou acordado que a CPFI vai tramitar ao jurídico a Minuta para analise, aprimoramento e ratificação do Programa que deverá ser encaminhado ao plenário do CAU.</t>
  </si>
  <si>
    <t>Considerando que as minutas dos termos de cooperação até o presente momento não tinha sido despachado ao Departamento Jurídica para manifestação, conforme relatado pela Advogada do CAU/SP, Dra. Ellen, a mesma comprometeu-se a liberar o mais rápido possível para finalização e assinatura do termo.</t>
  </si>
  <si>
    <t>Considerando o Programa de Assistência Técnica Cultural     (PAT CULTURAL), que até o momento não tinha sido despachado ao Departamento Jurídica para manifestação, conforme relatado pela Advogada do CAU/SP, Dra. Ellen.</t>
  </si>
  <si>
    <t>Análise de Processos do CAU/SP</t>
  </si>
  <si>
    <t>Análise de solicitações de Interrupções de Registro</t>
  </si>
  <si>
    <t>Análise de solicitações de RRT extemporâneos</t>
  </si>
  <si>
    <t>Análise de solicitações de Registro de Direito Autoral</t>
  </si>
  <si>
    <t>Encaminhamento de Memorandos</t>
  </si>
  <si>
    <t xml:space="preserve">12ª Reunião Ordinária  da Comissão de Exercício Profissional - 17/01/2019 - 01 -Análise do Protocolo: 798244/2019 (Denúncia). 02- Aprovação do Procedimento de Baixa por Ofício nos cadastros de Pessoa Jurídica.  03 -Definição dos temas do Guia de Contratação dos Profissionais Arquitetos e Urbanistas. </t>
  </si>
  <si>
    <t>Realização Reunião Técnica, para definição da AÇÃO 05 - Guia Prático de Contratação de Arquitetos e Urbanistas.</t>
  </si>
  <si>
    <t xml:space="preserve">13ª Reunião Ordinária  da Comissão de Exercício Profissional - 07/02/2019 - Análise do Ofício da CT-SEHAB, referente as atriuições Profissionais. Análise do Protocolo: 813439/2019 encaminhado pela Comissão de Ética do CAU/SP. </t>
  </si>
  <si>
    <t>14ª Reunião Ordinária  da Comissão de Exercício Profissional - 07/03/2019 - Elaboração da Agenda para os Cursos Práticos na Sede do CAU/SP, e apresentação da Deliberação n.°95 da CEP-CAU/BR, para conhecimento e ciência dos Conselheiros da CEP/CAU/SP, sobre os procedimentos e prazos previstos para Atualização Cadatral de Pessoa Jurídica.                                                                                                   8ª Reunião Extraordinária da Comissão de Exercício Profissional - 14/03/2019 - Análise da Manifestação Jurídica do CAU/SC e CAU/MG, sobre notificações de Empresas de Software; Apresentação do Departamento técnico a CEP, para alinhamento dos procedimentos e capacitação dos colaboradores, conforme Ação n.°04 da Área Técnica. Apresentação dos vídeos tutorias a Comissão, para aprovação final.</t>
  </si>
  <si>
    <t xml:space="preserve">Realização do Cursos de curta duração dos Serviços referente à solicitações e análises do SICCAU. </t>
  </si>
  <si>
    <t>15ª Reunião Ordinária  da Comissão de Exercício Profissional - 18/04/2019 - Comunicado aos Conselheiros da CEP, para participar das Oficinas de Fiscalização a serem realizados nos dias 04 e 05 de Abril na cidade de Curitiba. Apresentação de uma proposta inicial de uma Ação, relativa ao Exercício Profissional ref. as ativiadades técnicas (Resolução n.°21), relacionadas ao Patrimônio Histórico. Manifestação da CEP, sobre o Ofício n.° 02/2019 do Município de Franca.</t>
  </si>
  <si>
    <t>EVENTO: Oficina de Fiscalização, promovida pelo CAU/BR.</t>
  </si>
  <si>
    <t xml:space="preserve">16ª Reunião Ordinária  da Comissão de Exercício Profissional - 02/05/2019                              01 -A Comissão elaborou uma Minuta para contribuição da Resolução n.°49 do CAU/BR (Registro Temporário de Pessoa Jurídica Estrangeira). 02 - Foi aborado uma ação conjunta com outras CEP do CAU(UF), relativa ao exercício profissional nos campos das atividades técnicas a referente ao patrimônio histórico.                </t>
  </si>
  <si>
    <t>Realização Reunião Técnica, para definição da AÇÃO 06 - Regularização das demandas em atraso na CEP</t>
  </si>
  <si>
    <t xml:space="preserve">Realização Reunião Técnica, para definição da AÇÃO 02 -Realização do Cursos de curta duração dos Serviços referente à solicitações e análises do SICCAU. </t>
  </si>
  <si>
    <t>17ª Reunião Ordinária  da Comissão de Exercício Profissional - 06/06/2019 - A reunião contou com a participação do Conselheiro Cláudio Fort Maiolino, Coordenador da CEP-CAU/PR, apresentando uma Ação voltada ao campo do Patrimônio Cultural.                                                                                        9ª Reunião Extraordinária da Comissão de Exercício Profissional - 18/06/2019 - Análise do Protocolo: 877550/2019 referente a manifestação sobre as aslterações na NR de Segurança do Trabalho.</t>
  </si>
  <si>
    <t>EVENTO:Palestra na Univrsidade Paulista de São José dos Campos, sobre o tema: Exercício Profissional e a Profissão do Arquiteto.</t>
  </si>
  <si>
    <t>12ª Reunião Ordinária  da Comissão de Exercício Profissional - 01/02/2018 -           01- Atendimento do Protocolo: 798244/2019, Setor da Fiscalização solicita à CEP sobre as atribuições de Arquitetos e Urbanistas para prosseguimento na verificação da denúncia 20486;                                                        02 -  Deliberado sobre o Procedimento de Baixa por Ofício para regularização dos cadastros de Pessoa Jurídica do CAU/SP;                                                                    03- Foram definidos os temas do Guia de Contratação que serão desenvolvidos pelos conselheiros da CEP.</t>
  </si>
  <si>
    <t>Informamos que o Coord. Alex Rosa, está apresentando suas justificativas pelo seu afastamento junto a Presidência, sendo substituído pela Coord. Ajunta Dilene Zaparoli.</t>
  </si>
  <si>
    <t>A reunião técnica, foram definidos os temas dos Guias de Contração, que serão construídos junto aos membros da CEP. E desta reunião originou a "Campanha de Valorização Profissional do Arquiteto e Urbanista que atua no Serviço Público", a serem elaborados junto a reunião da CEP.</t>
  </si>
  <si>
    <t xml:space="preserve">Reunião Técnica, realizada na Sede do CAU/SP, com a participação dos Conselheiros: Catherine Otondo, Cláudio de Campos e Coord. Dilene Zaparoli.                                    </t>
  </si>
  <si>
    <t>Debate sobre a Resolução de n.°22 do CAU/BR.</t>
  </si>
  <si>
    <t>01 -A Comissão elaborou uma Minuta para contribuição da Resolução n.°49 do CAU/BR (Registro Temporário de Pessoa Jurídica Estrangeira). 02 - Foi aborado uma ação conjunta com outras CEP do CAU(UF), relativa ao exercício profissional nos campos das atividades técnicas a referente ao patrimônio histórico.</t>
  </si>
  <si>
    <t>A reunião técnica, consiste em realizar as análises dos R.R.T. (s) Extemporâneo(s) represados.</t>
  </si>
  <si>
    <t>Na reunião foram definidos os temas dos Cursos Práticos, para o segundo semestre.</t>
  </si>
  <si>
    <t xml:space="preserve">Reunião Técnica, realizada na Sede do CAU/SP, com a participação dos Conselheiros: Maria Fernanda Silveira e Dilene Zaparoli.                                    </t>
  </si>
  <si>
    <t xml:space="preserve">Reunião Técnica, realizada na Sede do CAU/SP, com a participação dos Conselheiros: Cláudio de Campos,  Coord. Dilene Zaparoli e Assessoria André Medeiros.                                </t>
  </si>
  <si>
    <t>Considerando os Cursos realizados aos profissionais sobre o tema: Resoluções do Exercício Profissional, os profissionais tem emitido novos R.D.A no sistema SICCAU, tendo uma aumento significativo nas análises deste documento pela Comissão (CEP)&gt;</t>
  </si>
  <si>
    <t>A reunião teve a presença do Cons. Cláudio Forte Maiolino coordenador da CEP- CAU/PR, que foi convidado para discutir uma ação que será apresentada a outras CEP/UF, relativa as atividades técnicas no campo da arquitetura e urbanismo, desenvolvidas no exercício profissional pelos arquitetos e urbanistas, relacionadas ao campo do patrimônio histórico em conformidade com a lei 12.378/2010, Art. 3º §4º.</t>
  </si>
  <si>
    <t xml:space="preserve"> A coordenadora adjunta informou aos conselheiros sobre a conversa com o Assessor de Projetos Especiais e Tecnologia (GPET) Frederico Barboza Júnior onde o mesmo informa sobre a necessidade de solicitar ao CSC-CAU/BR as questões que foram levantadas na 15ª Reunião ordinária da CEP em 18/04/2019, onde foi apresentado o protótipo não funcional do App e na ocasião levantas questões importantes para a continuidade do projeto, bem como algumas alterações no mesmo.
Encaminhamento: Deliberação 352/2019 solicitando do CSC-CAU/BR alterações e contribuições referente ao App
</t>
  </si>
  <si>
    <t>Despacho do Coordenador Adjunto</t>
  </si>
  <si>
    <t>Despacho com o Coordenador da Comissão de Exercício Profissional (CEP)</t>
  </si>
  <si>
    <t>13ª Reunião Ordinária  da Comissão de Exercício Profissional - 07/02/2019 -                       01 Análise do Ofício da CT-SEHAB, referente as atriuições Profissionais.                                      02- Análise do Protocolo: 813439/2019 encaminhado pela Comissão de Ética do CAU/SP a CEP, para demais providências.</t>
  </si>
  <si>
    <t>férias da colaboradora Karla Regina  11/02, até 25/02 sendo uma das responsáveis pela assessoria a CEP.                                                                                               Pedido de desligamento do estagiário Wesley Silva do CAU, no qual dava suporte e assessorava a CEP.</t>
  </si>
  <si>
    <t>Considerando o período de férias da colaboradora Karla, foi substituído pelo coordenador André Medeiros para continuidade dos trabalhos junto a CEP.</t>
  </si>
  <si>
    <t>14ª Reunião Ordinária  da Comissão de Exercício Profissional - 07/03/2019 - Elaboração da Agenda para os Cursos Práticos na Sede do CAU/SP, e apresentação da Deliberação n.°95 da CEP-CAU/BR, para conhecimento e ciência dos Conselheiros da CEP/CAU/SP, sobre os procedimentos e prazos previstos para Atualização Cadatral de Pessoa Jurídica.                                                                                                                       8ª Reunião Extraordinária da Comissão de Exercício Profissional - 14/03/2019 - Análise da Manifestação Jurídica do CAU/SC e CAU/MG, sobre notificações de Empresa de Software; Apresentação do Departamento técnico a CEP, para alinhamento dos procedimentos e capacitação dos colaboradores, conforme Ação n.°04 da Área Técnica. Apresentação dos vídeos tutorias a Comissão, para aprovação final.</t>
  </si>
  <si>
    <t xml:space="preserve">Foram relatados  e julgados 16 Processos da Fiscalização.
Foram relatados  e julgados 15 Processos da Fiscalização.
Foram relatados  e julgados 11 Processos da Fiscalização.
Foram relatados  e julgados 13 Processos da Fiscalização.
</t>
  </si>
  <si>
    <t>02 Reuniões Técnicas foram para definição e continuidade das ações previstas no Plano da CEP e as demais reuniões, foram para definição do treinamento interno dos Conselheiros do CAU/SP, para análise dos processos de Registro de Responsabilidade Técnica (R.R.T.) Extemporâneos.
01 Reunião Técnica realizada no dia 12/02, junto com a Defensoria Pública do Estado de São Paulo, com a participação dos Conselheiros: Carlos Alberto Pupo, Marcelo Barrachi e a Cood. Dilene Zaparoli.
02 Reuniões Técnicas, realizadas nos dias 09 e 29 e 30, para assuntos internos da CEP junto com assessora Karla Regina Costa (funcionária).</t>
  </si>
  <si>
    <t>Transferência do colaborador Eduardo Santos do departamento financeiro para assessoria e apoio a Comissão de Exercício Profissional (CEP), datado em 11/04/2019.</t>
  </si>
  <si>
    <t>15ª Reunião Ordinária  da Comissão de Exercício Profissional - 18/04/2019 - 01- Comunicado aos Conselheiros da CEP, para participar das Oficinas de Fiscalização a serem realizadas nos dias 04 e 05 de Abril na cidade de Curitiba;                                                  02 - Apresentação de uma proposta inicial de uma Ação, relativa ao Exercício Profissional ref. as ativiadades técnicas (Resolução n.°21), relacionadas ao Patrimônio Histórico.                                                   03 - Manifestação da CEP, sobre o Ofício n.° 02/2019 do Município de Franca (Protocolo: 833664/2019).                    04 - Apresentação pela Gerência de Projetos Especiais do CAU/SP, sobre um protótipo de aplicativo do CAU/SP, para uso dos profissionais;</t>
  </si>
  <si>
    <t xml:space="preserve">O curso foi realizado na Sede do CAU/SP:                                                      01) Resultados dos Questionários de Avaliação: 64% Ótimo - 35% Bom - 1  % regular - 0 % ruim/péssimo.                                                                                     02) Avaliação número de inscritos: 17 Pessoas avaliaram. Total de Participantes: 17 Pessoas.
</t>
  </si>
  <si>
    <t xml:space="preserve">Contou com a pariticipação da Coordenadora Dilene Zaparoli e a Assessoria (Karla Costa).
</t>
  </si>
  <si>
    <t>Foram deferidos 414 interrupção de registro Profissional, conforme Deliberação da CEP 261/2019.
Foram deferidas 291, de acordo com a Deliberação da CEP 281/2019.
Foram deferidas as 161 e indeferido 48 solicitações, conforme Deliberação da CEP n°301/2019.
Foram deferidas 169 solicitações coforme Deliberação da CEP 327/2019
Foram deferidas as 344 e indeferido 48 solicitações, conforme Deliberação da CEP n°344 e 347 - 2019.</t>
  </si>
  <si>
    <t>Foram deferidas 22 solicitações e 10 foram indeferidas, coforme Deliberação da CEP 257/2019.
Foram deferidas 08 solicitações e 28 indeferidas, coforme Deliberação da CEP 276 e 279/2019
Foram deferidas 32 solicitações e 11 indeferidas, coforme Deliberação da CEP 299/2019
Foram deferidas 20 solicitações e 19 indeferidas, coforme Deliberação da CEP 324 e 328/2019.
62 deferidos, 69 indeferidos, Deliberação da CEP n°343, 349 e 366 - 2019</t>
  </si>
  <si>
    <t xml:space="preserve">Foram deferidos 05 Registro Direito Autoral (RDA), conforme Deliberação da CEP 260/2019.
Foram deferidas 02 Registro de Direito Autoral (RDA), de acordo com a Deliberação da CEP 280/2019
Foram deferidos 02 RDA pela Deliberação da CEP n°300/2019.
Foram deferidas 03 Registro de Direito Autoral (RDA), de acordo com a Deliberação da CEP 326/2019
08 deferidos, conforme Deliberação da CEP n.°342 e 348 - 2019. </t>
  </si>
  <si>
    <t xml:space="preserve">Reunião Técnica, realizada no dia 09, 10, 16, 29 /01 na Sede do CAU/SP.                 Na Reunião do dia 09/01, tivemos a participação dos Conselheiros: André Blanco, Cláudio de Campos e Coord. Dilene Zaparoli.     Na Reunião do dia 10/01 e 16/01, tivemos a participação dos Conselheiros: Catherine Otondo, Cláudio de Campos e Coord. Dilene Zaparoli.                                                     Na Reunião do dia 29/01, tivemos a participação dos Conselheiros: Maria Fernanda e Coord. Dilene Zaparoli.
Reuniões Técnicas realizada nos dias 19, 26 e 28/02 na Sede do CAU/SP.                                             Na Reunião do dia 09/01, tivemos a participação dos Conselheiros: André Blanco, Cláudio de Campos e Coord. Dilene Zaparoli.     Na Reunião do dia 10/01 e 16/01, tivemos a participação dos Conselheiros: Catherine Otondo, Cláudio de Campos e Coord. Dilene Zaparoli.                                                     Na Reunião do dia 29/01, tivemos a participação dos Conselheiros: Maria Fernanda e Coord. Dilene Zaparoli.
01 Reunião Técnica, realizada no dia 26/03, na Sede do CAU/SP, com a participação dos Conselheiros: Maria Fernanda e Dilene Zaparoli.                                                                           01 Reunião do dia 29/01, tivemos a participação dos Conselheiros: Maria Fernanda e Coord. Dilene Zaparoli.
01 Reunião Técnica, realizada no dia 23/03, na Sede do CAU/SP, com a participação dos Conselheiros: Maria Fernanda e Dilene Zaparoli, para análise dos R.R.T.(s) Extemporâneos. 
Reuniões Técnicas realizada nos dias 10, 17/05 na Sede do CAU/SP.                                             Na Reunião do dia 10 e 17/05, assunto interno junto ao Departamento Técnico.     Na Reunião do dia 1
Reuniões Técnicas realizada nos dias 07, 17/06 na Sede do CAU/SP.                                             </t>
  </si>
  <si>
    <t xml:space="preserve">Referente aos Cursos no dia 19, foram ministrados sobre o Tema: Resoluções do Exercício Profissional e 29/03 foram ministrados sobre a Tabela de Honorários, na sede do CAU/SP. 
Referente aos Cursos no dia 16, foram ministrados sobre o Tema: Resoluções do Exercício Profissional.
Referente aos Cursos no dia 21, 23 24 foram ministrados sobre o Temas: Resoluções do Exercício Profissional e Tabela de Honorários e Nocções de Contratos, na sede do CAU/SP. No Dia 09/05 na Associação em Indaiatuba e dia 31/05 na Associação em Cotia. 
Referente aos Cursos no dia 11/06,  foram ministrados sobre o Tema: Tabela de Honorários, na Associação dos Engenheiros e Arquitetos de São José dos Campos.                                                       No dia 24/06 foram ministrados sobre a Escopo e Noções de Contratos, na sede do CAU/SP, com a participação do Conselheiro Cláudio Campos.  Nos dias 25 e 28/06, foram ministrados sobre as Resoluções do Exercício Profissional, na sede do CAU/SP.  </t>
  </si>
  <si>
    <t>01.01.001 - Realizou Reuniões de alinhamento, ecaminhamento e decisões no CAU/SP com o gabinete, jurídico, financeiro e gerências (13 dias)</t>
  </si>
  <si>
    <t>01.01.001 - Reunião com profissionais em Presidente Prudente – reunião com profissionais para substituição do Sub Gerente da Regional do CAU/SP</t>
  </si>
  <si>
    <t>01.01.001 - Reuniões com coordenadores de comissões na regional Ribeirão Preto</t>
  </si>
  <si>
    <t>01.01.001 - Análise de minuta de edital de fomento para o ano de 2019</t>
  </si>
  <si>
    <t>01.01.001 - Acompanhamento da reunião da comissão parlamentar e reunião (videoconferência) com o CAU/BR e equipe do CAU/SP sobre o Sistema de Gestão Integrada (SGI) e reunião com grupo de trabalho do Organograma</t>
  </si>
  <si>
    <t>01.01.001 - Reunião com o coordenador da comissão de Fiscalização (Pauta: Resultados do Encontro das comissões de fiscalização ocorrido no mês de dezembro/18 e licitação para aquisição das Unidades Móveis)</t>
  </si>
  <si>
    <t xml:space="preserve">01.01.001 - Reunião com o presidente da ABEA (pauta do CEAU SP) </t>
  </si>
  <si>
    <t>01.01.001 - Reunião no CAU/BR em Brasília (pauta: SGI e processos de interesse do CAU/SP)</t>
  </si>
  <si>
    <t>01.01.001 - Reunião com profissionais em Marília/SP</t>
  </si>
  <si>
    <t>01.01.001 - Acompanhamento da reunião da comissão de ensino e formação</t>
  </si>
  <si>
    <t xml:space="preserve">01.01.001 - Participação em solenidade de formatura da turma do curso de Arquitetura e Urbanismo do IMESB) em Bebedouro - SP </t>
  </si>
  <si>
    <t>01.01.001 - Reunião com profissionais em Americana/SP</t>
  </si>
  <si>
    <t>01.01.001 - Reunião do Conselho Diretor</t>
  </si>
  <si>
    <t>01.01.001 - Acompanhamento da reunião da CF</t>
  </si>
  <si>
    <t>01.01.001 - Acompanhamento da reunião da CPFI</t>
  </si>
  <si>
    <t>01.01.001 - Reunião no CAU/AL (pauta: Fundo de apoio e planejamento estratégico)</t>
  </si>
  <si>
    <t>01.01.001 - Reunião com profissionais em Taubaté/SP</t>
  </si>
  <si>
    <t>01.01.001 - Acompanhamento das reuniões da CPUAT, CRI, CT Mobilidade e CTH</t>
  </si>
  <si>
    <t>01.01.001 - Reunião do Grupo de trabalho de Planejamento Estratégico do Fórum de Presidentes (Local: CAU/MG – Belo Horizonte) ( 2 dias)</t>
  </si>
  <si>
    <t>01.01.001 - Acompanhamento do Seminário da comissão especial de  ATHIS</t>
  </si>
  <si>
    <t>01.01.001 - Presidiu a Plenária CAU/SP em 30/01</t>
  </si>
  <si>
    <t xml:space="preserve">01.01.001 - Reunião do Fórum de Presidentes (Local: CAU/BA – Salvador) </t>
  </si>
  <si>
    <t>01.01.001 - Reunião do Fórum de Presidentes (Local: CAU/BA – Salvador)</t>
  </si>
  <si>
    <t>01.01.001 - Realizou Reuniões de alinhamento, ecaminhamento e decisões no CAU/SP com o gabinete, jurídico, financeiro e gerências (10 dias)</t>
  </si>
  <si>
    <t>01.01.001 - Reunião com profissionais em Araras/SP</t>
  </si>
  <si>
    <t>01.01.001 - Acompanhamento das reuniões da CED e CF</t>
  </si>
  <si>
    <t>01.01.001 -  Acompanhamento das reuniões da CPFI e COA</t>
  </si>
  <si>
    <t>01.01.001 - Reunião com profissionais em Campinas</t>
  </si>
  <si>
    <t>01.01.001 - Acompanhamento das reuniões da CCOM e CT UIA</t>
  </si>
  <si>
    <t>01.01.001 - Acompanhamento das reuniões da CRI, CPUAT, CT Mobilidade e CT Habitação e Reunião do CEAU SP (link para matéria CEAU)</t>
  </si>
  <si>
    <t>01.01.001 - Reunião do GT Planejamento do Fórum de presidentes</t>
  </si>
  <si>
    <t>01.01.001 - Reunião da Comissão de Educação da União Internacional de Arquitetos (UIA) – Local: Sede da UIA</t>
  </si>
  <si>
    <t>01.01.001 - Presidiu a Plenária CAU/SP em 21/02</t>
  </si>
  <si>
    <t>01.01.001 - Participação na Plenária Ampliada CAU/BR – Brasília/DF</t>
  </si>
  <si>
    <t>01.01.001 - Reunião com grupo de Arquitetos e presidência da Associação de Engenheiros e Arquitetos em Araras e Atividades no CAU/SP e despachos internos (gabinete, jurídico, financeiro e gerências) e acompanhamento dos trabalhos da CT - BIM</t>
  </si>
  <si>
    <t>01.01.001 - Reunião com Arquitetos em Jardinópolis (manhã) e atividades na regional do CAU em Ribeirao Preto (tarde)</t>
  </si>
  <si>
    <t>01.01.001 - Reunião extraordinária do Conselho Diretor e reunião com coordenador da CRI do CAU/BR (local: sede do CAU/SP)</t>
  </si>
  <si>
    <t>01.01.001 - Reunião com a presidência do CREA/SP, CONFEA, CAU/BR, SINAENCO E CBIC (Pauta: Formas de licitação de serviços profissionais de Arquitetura e Engenharia e propostas de alteração na legislação)</t>
  </si>
  <si>
    <t xml:space="preserve">01.01.001 - Reunião no CAU/BR – Brasília/DF </t>
  </si>
  <si>
    <t>01.01.001 - Realizou Reuniões de alinhamento, ecaminhamento e decisões no CAU/SP com o gabinete, jurídico, financeiro e gerências (6 dias) e participação no evento da CCOM – Dia internacional da Mulher</t>
  </si>
  <si>
    <t>01.01.001 - Participação na reunião CT BIM</t>
  </si>
  <si>
    <t>01.01.001 - Análise de Texto de Emenda parlamentar sobre supressão de anuidades dos conselhos profissionais e documentos da Comissão Parlamentar na Regional Ribeirão Preto</t>
  </si>
  <si>
    <t>01.01.001 - Participação na reunião do Conselho Diretor e Comissão Especial Parlamentar</t>
  </si>
  <si>
    <t>01.01.001 - Reunião do Conselho Gestor do Fundo de Apoio (CG-FA) no CAU/BR (Brasília/DF)</t>
  </si>
  <si>
    <t xml:space="preserve">01.01.001 - Participação na reunião na sede da Associação Brasileira da Indústria de Esportes (ABRIESP) </t>
  </si>
  <si>
    <t>01.01.001 - Reunião com sub-gerentes dos escritórios descentralizados na Regional Ribeirão Preto</t>
  </si>
  <si>
    <t>01.01.001 - Reunião com profissionais em Marília</t>
  </si>
  <si>
    <t>01.01.001 - Participação no Seminário de Acessibilidade (Convênio CAU/SP – SMPED/PMSP) no Centro Cultural São Paulo, Palestra sobre Assédio (com funcionários do CAU/SP) e Reunião do CEAU CAU/SP</t>
  </si>
  <si>
    <t>01.01.001 - Presidiu a Plenária CAU/SP em 28/03</t>
  </si>
  <si>
    <t xml:space="preserve">01.01.001 - Realizou Reuniões de alinhamento, ecaminhamento e decisões no CAU/SP com o gabinete, jurídico, financeiro e gerências (11 dias) </t>
  </si>
  <si>
    <t>01.01.001 - Participação na reunião das comissões (COA e CPFI)</t>
  </si>
  <si>
    <t>01.01.001 - Participação na reunião das comissões (CEP e CEF)</t>
  </si>
  <si>
    <t>01.01.001 - Participação em reunião do Departamento da Construção Civil da FIESP (Pauta: Reunião com o presidente do CONFEA e da FIESP sobre Ações em conjunto acerca do posicionamento contrario à contratação de serviços profissionais de arquitetura e engenharia na modalidade pregão eletrônico, ações em conjunto para capacitação em BIM e proposições sobre a alteração da legislação de licitações)</t>
  </si>
  <si>
    <t xml:space="preserve">01.01.001 - Posse da Diretoria e Conselho da Associação de Engenharia, Arquitetura e Agronomia de Ribeirão Preto </t>
  </si>
  <si>
    <t>01.01.001 - Licenciado para participar das Atividades da Agência Brasileira de Exportação – APEX – Local: Milão/Itália</t>
  </si>
  <si>
    <t>01.01.001 - Distribuição de processos da fiscalização – Análise preliminar de denúncias</t>
  </si>
  <si>
    <t xml:space="preserve">01.01.001 - Reunião com pesquisadora do Centro de pesquisas da Universidade de Bonn </t>
  </si>
  <si>
    <t>01.01.001 - Reunião no escritório descentralizado de São José do Rio Preto</t>
  </si>
  <si>
    <t>01.01.001 - Participação na reunião das comissões (CTH e CT Mobilidade) e entrevista ao Sistema Brasileiro de Televisão (SBT) – Pauta: Resolução do CAU/BR sobre restrição de registro de egressos em cursos de Arquitetura e Urbanismo na modalidade EaD</t>
  </si>
  <si>
    <t>01.01.001 - Participação na reunião das comissões (CT-UIA)</t>
  </si>
  <si>
    <t>01.01.001 - Entrevista à Veja São Paulo (pauta: Mudança de uso dos clubes sociais na cidade de São Paulo)</t>
  </si>
  <si>
    <t>01.01.001 - Reunião com conselheiros da CF, COA, CDP e entrevista à rádio CBN (pauta: Patrimônio histórico e arquitetônico) e acompanhamento da sessão pública de abertura de envelopes das propostas para aquisição da sede do CAU/SP</t>
  </si>
  <si>
    <t>01.01.001 - Presidiu a Plenária CAU/SP em 25/04</t>
  </si>
  <si>
    <t>01.01.001 - Reunião do Grupo de Trabalho de Planejamento do Fórum de Presidentes (Local: Sede do CAU/BR – Brasília)</t>
  </si>
  <si>
    <t>01.01.001 - Reunião com profissionais em Bauru</t>
  </si>
  <si>
    <t>01.01.001 - Realizou Reuniões de alinhamento, ecaminhamento e decisões no CAU/SP com o gabinete, jurídico, financeiro e gerências (11 dias)</t>
  </si>
  <si>
    <t>01.01.001 - Acompanhamento da Reunião da CEP</t>
  </si>
  <si>
    <t>01.01.001 - Reunião com profissionais em São José do Rio Preto</t>
  </si>
  <si>
    <t>01.01.001 - Acompanhamento das reuniões da CPFI e COA</t>
  </si>
  <si>
    <t>01.01.001 - Acompanhamento da Reunião da CEF</t>
  </si>
  <si>
    <t>01.01.001 - Reunião com Sindicato dos servidores e comissão de funcionários (Pauta: Acordo salarial e reinvindicações dos funcionários)</t>
  </si>
  <si>
    <t>01.01.001 - Reunião em Brasília (CAU/BR e Ministério da Economia) e participação no Seminário de Ensino do CAU/DF</t>
  </si>
  <si>
    <t xml:space="preserve">01.01.001 - Reunião do Conselho Diretor </t>
  </si>
  <si>
    <t>01.01.001 - Reunião do Conselho Gestor do Fundo de Apoio (Local: CAU/DF – Brasília)</t>
  </si>
  <si>
    <t>01.01.001 - Reunião do Sistema de Gestão Integrada (SGI) no CAU/RS (Porto Alegre)</t>
  </si>
  <si>
    <t>01.01.001 - Reunião com equipe do CAU/PR – Local: Curitiba/PR (Pauta: Ações em conjunto para cobrança de profissionais inadimplentes)</t>
  </si>
  <si>
    <t>01.01.001 - Reunião com profissionais em Piracicaba</t>
  </si>
  <si>
    <t>01.01.001 - Participação na Plenária Ampliada e participação no Fórum de presidentes – CAU/BR - Brasília</t>
  </si>
  <si>
    <t>01.01.001 - Participação no Seminário Internacional de Ensino e Mobilidade Profissional (3 dias)</t>
  </si>
  <si>
    <t>01.01.001 - Presidiu a Plenária CAU/SP em 30/05</t>
  </si>
  <si>
    <t>01.01.001 - Realizou Reunião com  as comissões e profissionais em Socorro/SP (Projeto piloto CAU na Cidade)</t>
  </si>
  <si>
    <t>01.01.001 - Realizou Reuniões de alinhamento, ecaminhamento e decisões no CAU/SP com o gabinete, jurídico, financeiro e gerências (4 dias)</t>
  </si>
  <si>
    <t>01.01.001 - Reunião com coordenadores das comissões permanentes e  Reunião com profissionais em Bertioga</t>
  </si>
  <si>
    <t>01.01.001 - Acompanhamento das reuniões das comissões temporárias</t>
  </si>
  <si>
    <t xml:space="preserve">01.01.001 - Plenária do CAU/SP (Ver a pauta da Plenária)  </t>
  </si>
  <si>
    <t>01.01.001 - Participação em Reunião no CAU/BR – Brasília/DF: Pauta: acompanhamento dos processos do CAU/SP em andamento;</t>
  </si>
  <si>
    <t>01.01.001 - Reunião da comissão temporária de Harmonização para o exercício profissional (Local: CAU/BR – Brasília/DF</t>
  </si>
  <si>
    <t>01.01.001 - Participação no Seminário sobre Meio Ambiente em São José do Rio Preto</t>
  </si>
  <si>
    <t xml:space="preserve">01.01.001 - Reunião com profissionais em Bauru (Projeto CAU na cidade) e reunião com coordenador da CPFI na regional Ribeirão Preto </t>
  </si>
  <si>
    <t>01.01.001 - Reunião do Conselho Diretor – CAU/SP</t>
  </si>
  <si>
    <t>01.01.001 - Reunião com secretário de Acessibilidade do Município de São Paulo (Pauta: implementação do convênio de cooperação) e reunião com funcionários sobre implementação do novo organograma)</t>
  </si>
  <si>
    <t>01.01.001 -  Acompanhamento das reuniões da CPUAT</t>
  </si>
  <si>
    <t xml:space="preserve">01.01.001 - Reunião com as comissões e profissionais em São José dos Campos </t>
  </si>
  <si>
    <t>Participação em todas as reuniões Plenárias do CAU/SP</t>
  </si>
  <si>
    <t>Participação nas reuniões de Conselho Diretor do CAU/SP</t>
  </si>
  <si>
    <t>Atendimento a demandas recebidas em janeiro de 2019</t>
  </si>
  <si>
    <t>Atendimento a demandas recebidas em fevereiro de 2019</t>
  </si>
  <si>
    <t>Participação do assistente da Ouvidoria em reunião da Comissão de Patrimonio.</t>
  </si>
  <si>
    <t>Atendimento a demandas recebidas em março de 2019</t>
  </si>
  <si>
    <t>Publicação do artigo do Ouvidor na Revista Móbile.</t>
  </si>
  <si>
    <t>Atendimento a demandas recebidas em abril de 2019</t>
  </si>
  <si>
    <t>Atendimento a demandas recebidas em  maio de 2018</t>
  </si>
  <si>
    <t>Atendimento a demandas recebidas em junho de 2018</t>
  </si>
  <si>
    <t>Ações pagas no centro de custo de Viagens</t>
  </si>
  <si>
    <t>01.09.003 - Pagamentos no semestre de viagens para realização e participação em reuniões, seminários e eventos nacionais e internacionais</t>
  </si>
  <si>
    <t>01.09.004 - Organização dos eventos do CAU/SP no semestre</t>
  </si>
  <si>
    <t>1º REUNIAO EXTRA CEAU-CONV 248/2019</t>
  </si>
  <si>
    <t>5º REUNIAO ORD CEAU-CONV 359/2019</t>
  </si>
  <si>
    <t>REUNIAO PRESIDENTE E CEAU - CONV 470 E 471/2019</t>
  </si>
  <si>
    <t>6º REUNIAO ORD CEAU-CONV 605/2019</t>
  </si>
  <si>
    <t>4º REUNIAO ORD CEAU/SP - CONV 098/2019</t>
  </si>
  <si>
    <t>REUNIAO -CONV 006/2019 - RETIFICADA</t>
  </si>
  <si>
    <t>REUNIAO -CONV 006/2019</t>
  </si>
  <si>
    <t>REUNIAO CEAU - CONV 098/2019 (Mov.Fin.pag.25/01)</t>
  </si>
  <si>
    <t>REUNIAO - CONV 470/2019</t>
  </si>
  <si>
    <t>REUNIAO FISCAIS -CONV 150/2019</t>
  </si>
  <si>
    <t>RESSARC DESLOC FISCALIZAÇÃO</t>
  </si>
  <si>
    <t>ESTACIONAMENTO DO CAU/SP-FISCALIZAÇÃO</t>
  </si>
  <si>
    <t>SÃO PAULO-REUNIAO COM COORDENADOR CF - CONV 023/2019 -COMPLEMENTO</t>
  </si>
  <si>
    <t>SÃO PAULO-REUNIAO COM COORDENADOR CF - CONV 023/2019</t>
  </si>
  <si>
    <t>ESTACIONAMENTO CARRO FISCALIZAÇÃO</t>
  </si>
  <si>
    <t>REUNIAO FISCALIZAÇÃO - CONV 231/2019</t>
  </si>
  <si>
    <t>REUNIAO FISCALIZACAO - CONV 191/2019</t>
  </si>
  <si>
    <t>REUNIAO FISCAIS -CONV 150/2019 -COMPLEMENTO</t>
  </si>
  <si>
    <t>REUNIAO FISCAIS -CONV 150/2019 - COMPLEMENTO</t>
  </si>
  <si>
    <t>Não foram criadas novas comissões especiais</t>
  </si>
  <si>
    <t>Reserva utilizara para adequações orçamentárias em Projetos e Ações</t>
  </si>
  <si>
    <t>d</t>
  </si>
  <si>
    <t>Definição dos parâmetros e diretrizes da Fiscalização  - Preços Pré-Estabelecido para serviços de Arquitetura e Urbanismo- Em sua 13ª Reuniião Ordinária a comissão tomou ciência do caso e solicitou que a equipe técnica realizasse o envio de exemplos de casos para embasar a discussão da matéria.                                                     Procedimento encaminhamento de Ofícios Fiscalização-Em sua 13ª Reuniião Ordinária a comissão tomou ciência do caso e entendeu que visando garantir a celeridade nos processos de Fiscalização do Conselho o Coordenador Técnico de Fiscalização deve ser o responsável por assinar e enviar os Ofícios da área. Foi gerada Deliberação CF Nº33/2019 sobre o assunto</t>
  </si>
  <si>
    <t xml:space="preserve"> Fiscalização Exercício profissional no Serviço Público - Memorando 001/2019 - CP-Em sua 13ª Reuniião Ordinária a comissão tratou do pedido realizado pela Comissão Parlamentar do CAU/SP para o envio de sugestões de pauta a serem abordadas por esta Comissão. A CF solicitou a equipe Técnica elaboração de Memorando em resposta a Comissão Parlamentar, sugerindo entre as pautas: : discussão sobre salário mínimo profissional (contemplado na Lei 4950-A 1977), definição de Arquitetura e Urbanista como Carreira de Estado, Lei sobre auto aprovação de projetos a aprovações cruzadas em órgãos públicos. Lei para colocar placa de quem foi o responsável pelo projeto. Foi gerado Memorando CF Nº004/2019 sobre o tema.</t>
  </si>
  <si>
    <t>Diretrizes para o Combate a atuação irregular  - Em sua 13ª Reuniião Ordinária a comissão tratou dos Processos de Fiscalização Nº1000073412/2017 e 1000073411/2017. Foram geradas Deliberações CF nº30 e 31/2019 em ambas indicando a Conselheira Mel Gatty como relatora dos processos analisados.</t>
  </si>
  <si>
    <t xml:space="preserve">Acompanhamento das Ações de Fiscalização            (Reuniões Ordinárias da Comissão de Fiscalização) - Foi realizada a 13ª Reunião Ordinária da CF que tratou de temas importantes relacionados a esta ação como:Alteração Nome do Projeto “Síndico Alerta”-Em sua 13ª Reuniião Ordinária a comissão  tomou conhecimento do Material informativo produzido pelo CAU/ES de mesmo nome e optou por alterar o nome do Projeto para “Síndico Consciente”, conforme Deliberação CF Nº34/2019                                                                                 Calendário de Eventos CF 2019-O calendário foi aprovado e foi gerada Deliberação CF Nº32/2019                                           Avaliação Resultados do I Encontro de Fiscalização no CAU/SP-Os Conselheiros analisaram as pesquisas de satisfação respondidas bem como os comentários e matérias sobre o evento nos sites dos demais CAU/UF e aprontaram que para a próxima edição do evento deveremos nos atentar para: Trocar a composição dos grupos de discussão durante o evento. Aprimorar o encerramento, sugestão de 1 dia a mais para conclusão dos trabalhos. Colocar painel do CAU/SP mostrando as nossas boas experiências na área de fiscalização e não apenas os Planos de Ação. Sugestão de tema para outra edição do evento procedimentos padrão de fiscalização de cada CAU/UF. </t>
  </si>
  <si>
    <t>Definição dos parâmetros e diretrizes da Fiscalização  - Apresentação Planilha de Denúncias -Na 14ª Reunião Ordianária da CF o Coordenador de Fiscalização apresentou a Planilha de Denúncias do setor e falou sobre o trabalho a ser elaborada para construção de indicadores, a Comissão tomou ciência e decidiu retomar o tema assim que a equipe de fiscalização encerre os trabalhos de montagem dos indicadores do setor.                                     Realização da 13ª Reunião Extraordinária da CF-Que abourdou os temas:Reunião de Alinhamento Bimestral com os Agentes Fiscais do CAU/SP-A Equipe de Agentes Fiscais apresentou proposta de reestruturação do setor e demonstrou em sua apresentação que muitos dos problemas hoje encontrados residem no acúmulo de funções do fiscal que acaba exercendo diversas atividades administrativas que poderiam ser desenvolvidas por funcionários administrativos, desta forma onerando o Conselho. Os membros da CF tiraram dúvidas com os fiscais e debateram os resultados apresentados. Por fim solicitaram mudanças como número de funcionários necessários, entre outras demandas. Ficou definido que o projeto seria encaminhado ao Coordenador da CF quando revisado para encaminhamento.Levantamento Demandas em aberto CF-Foram apresentadas as Deliberações CF que aguardam encaminhamentos números 8;11;15;17;21;29 e 33 com os seguintes encaminhamentos: Deliberações 8, 11 e 21 deverá ser encaminhado Memorando à COA solicitando posicionamento sobre o andamento das deliberações citadas, foi gerado Memorando CF Nº009/2019 – Deliberações 29 e 33 deverá ser encaminhado Memorando à Assessoria Jurídica solicitando posicionamento sobre o andamento das deliberações citadas,foi gerado Memorando CF Nº010/2019 – Deliberações 15 e 17 deverá ser encaminhado Memorando à Presidência solicitando posicionamento sobre o andamento das deliberações citadas,foi gerado Memorando CF Nº008/2019.</t>
  </si>
  <si>
    <t>Diretrizes para o Combate a atuação irregular  - Processo 496437/2017CAU/MS-Em sua 14ª Reunião Ordianária a Comissão tomou ciência do caso e deliberou por encaminhar o processo para análise e parecer de um Conselheiro Relator, foi indicada a Conselheira Angela Golin para relatar o processo citado, conforme Deliberação CF Nº35/2019</t>
  </si>
  <si>
    <t>Acompanhamento das Ações de Fiscalização            (Reuniões Ordinárias da Comissão de Fiscalização) - Foi realizada a 14ª Reunião Ordinária da CFque tratou de temas importantes relacionados a esta ação como:Contribuições para Analise de Distribuição Regional das Equipes de Fiscalização-Os subgerentes apresentaram o trabalho feito e o plano de criação de duas novas regionais. A Comissão solicitou que o estudo fosse revisto, levando principalmente em consideração, que a criação de novas regionais está prevista expressamente na Resolução Nº116 do CAU/BR, artigo 7º , atendendo as atuais  demandas da Fiscalização; as geradas pelos novos Planos de Ação da CF; relação de número de profissionais com número de habitantes; número de atendimentos presenciais; características socioeconômicas administrativas de cada região que resultam diretamente na área de atuação dos arquitetos e urbanistas; distâncias geográficas, etc. Foi encaminhado Memorando Nº005/2019-CF sobre o tema para Presidência</t>
  </si>
  <si>
    <t>Elaboração de documentação para suporte das reuniões da Comissão de Fiscalização (Reuniões com a Equipe Técnica)  - Foram realizadas 4 reuniões entre o coordenador da CF e a Equipe Técnica no mês de fevereiro, nas datas de:12,19,26 e28,as pautas fora respectivamente:Reunião com a Defensoria Pública/Acompanhamento e elaboração de cronograma das ações da equipe de fiscalização relativas aos Projetos do Plano de Ação/Definição de Pauta 15º Reunião Ordinária CF,/Acompanhamento Ofício de Jardinópolis e Preparação comunicação Plenária. Também o Coordenador participu de duas reuniões externas nos dias 7 e 8 de fevereiro com a ExpoRevestir e o ASSOSINDICO.Foram gerados nas reuniões, 2 súmulas, 2 pautas de reunião, 1 comunicação plenária e 2 relatórios.</t>
  </si>
  <si>
    <t>Definição dos parâmetros e diretrizes da Fiscalização  - Casos de Denúncia Envolvendo Difamação da Profissão e do CAU/SP -O Coordenador da Fiscalização comunicou à CF, sobre casos recentes de denúncias recebidas pelos agentes fiscais, que envolvem comentários de caráter depreciativo a profissão ou ao CAU/SP que não estão previstos em Resolução. A Comissão deliberou que cada caso deve ser encaminhado à CF para ser analisado individualmente, conforme Deliberação CF Nº36/2019</t>
  </si>
  <si>
    <t>Acompanhamento dos trabalhos da Comissão de Exercício Profissional do CAU/BR e da Comissão de Ética do CAU/BR - Ofício Nº036/2019-CAU/BR-Comissão tomou ciência e decidiu encaminhar pessoalmente os Itens ainda não solucionados do Memorando 22/2017, enviado pela antiga CPFI ao CAU/BR, para análise da nova Comissão Temporária de Fiscalização criada no CAU/BR, quando os Coordenadores da CF e da Fiscalização participarem da primeira reunião oficial dessa Comissão.</t>
  </si>
  <si>
    <t xml:space="preserve"> Fiscalização Exercício profissional no Serviço Público - Caso Prefeitura de Governador Celso Ramos- A Comissão tomou ciência do caso e solicitou que a equipe técnica forneça acesso a Ação civil pública 5003118-58.2012.4.04.7200/SC para possível utilização como jurisprudência no Projeto Atrás do Balcão.</t>
  </si>
  <si>
    <t>Definição dos parâmetros e diretrizes da Fiscalização  - Indicadores do Setor de Fiscalização-O Assistente Administrativo e o Coordenador de Fiscalização apresentaram os trabalhos desenvolvidos até o momento para criação e sistematização de ferramentas de controle que gerem indicadores da Fiscalização e as dificuldades encontradas no trabalho. Em atendimento as demandas solicitadas, a CF deliberou pela criação de um Grupo de Trabalho sobre o assunto, conforme Deliberação CF Nº39/2019.Caso Arquiteto de Bolso-A CF deliberou que o tema seja tratado pelo Grupo de Discussão A, conforme deliberação CF Nº44/2019.Revisão de Procedimento Vistorias-O Coordenador da Fiscalização apresentou o caso e foi gerada deliberação CF Nº42/2019 sobre o tema.Caderneta de Obras-Foi gerada deliberação CF Nº46/2019, solicitando Reunião Extraordinária da CF datada de 24/04/2019 para tratar do tema.Foi realizada a 14ª Reunião Extraordinária da CF que tratou do tema:Análise Denúncias Referente a Caderneta de Obras-Após discutir sobre o tema a Comissão optou por elaborar e acrescentar na “Pesquisa de Atuação Profissional” perguntas referentes a cobrança de caderneta de obras ou documento similar junto aos municípios a ser enviada para os arquitetos e urbanistas do Estado. Com estes dados  em mãos será iniciado levantamento realizado pela equipe técnica, para verificar quais municípios do Estado tem ou não lei municipal sobre a exigência deste tipo de documento, para que munida dessas informações a CF possa se posicionar oficialmente perante o tema.Reunião Grupo de Discussão A- Caso Arquiteto de Bolso:O grupo vai elaborar conteúdo para disponibilização de material informativo que auxilie os profissionais quando da criação de sites de arquitetura e urbanismo, evitando possíveis infrações</t>
  </si>
  <si>
    <t>Diretrizes para o Combate a atuação irregular  - Revisão de Procedimento Processos Prescritos-O Coordenador da Fiscalização apresentou o caso e foi gerada deliberação CF Nº43/2019 sobre o tema.Devolução dos Processos Nº1000073411/2018 e 1000073412/2018 para Conselheira Relatora-O Coordenador da Fiscalização entregou os processos com as informações complementares solicitadas pela relatora Conselheira Mel Gatti de Godoy Pereira.Processo Nº 496437/2017CAU/MS-O Relato foi aprovado e foi gerada deliberação CF Nº47/2019</t>
  </si>
  <si>
    <t>Acompanhamento das Ações de Fiscalização            (Reuniões Ordinárias da Comissão de Fiscalização) - Foi realizada a 16ª Reunião Ordinária da CF que tratou de temas importantes relacionados a esta ação como:Avaliação e Planejamento Projeto Atrás do Balcão-A CF deliberou que o tema seja tratado pelo Grupo de Discussão B, conforme deliberação CF Nº38/2019.Avaliação Proposta de Termo de Cooperação CAU+UPPH-A Coordenadora Maria Rita convidou o Coordenador da CF para participar da próxima Reunião da Comissão da CPC datada de 11 de abril. A CF deliberou que a Conselheira Angela Golin também deveria participar da reunião, conforme Deliberação CF Nº37/2019 .Agendamento de eventos Projeto Profissão Arquiteto-Foi determinado que a equipe técnica deveria providenciar o agendamento do Evento em Presidente Prudente e que a escolha dos palestrantes deverá ser sugerida pela CF ou pelo coordenador conforme Deliberação CF Nº45/2019Avaliação próximas etapas do Projeto Síndico Consciente-Foi determinado que as parcerias deverão ser também expandidas para contemplar associações de condomínios independentes e não apenas associações e sindicatos. Também foi solicitado que o material gráfico do projeto seja finalizado e encaminhado para análise da CF.Foi realizada a 14ª Reunião Extraordinária da CF que tratou do tema Alteração de Data da 17ª Reunião Ordinária CF-Devida a participação do Coordenador e Coordenador Adjunto da CF, e do Coordenador da Fiscalização na Oficina de Fiscalização organizada pelo CAU/BR em Maceió, nos dias 06 e 07 de maio a 17ª Reunião Ordinária CF foi adiada, conforme Deliberação CF Nº48/2019.</t>
  </si>
  <si>
    <t xml:space="preserve">Acompanhamento dos trabalhos da Comissão de Exercício Profissional do CAU/BR e da Comissão de Ética do CAU/BR -  Oficina De Fiscalização do CAU/BR realizada nos dias 4 e 5 de abril no CAU/PR- O Coordenador da CF e o Coordenador de Fiscalização participaram do evento promovido pelo CAU/PR em apoio a nova Comissão Temporária de Fiscalização do CAU/BR. A Comissão Temporária de Fiscalização tem como objetivo redigir a minuta do Plano Nacional De Fiscalização e a Revisão da Resolução Nº22 do CAU/BR. No evento foram discutidos os temas: lei 12378/2010 e a resolução conjunta sobre atribuições profissionais; Plano nacional da fiscalização; Dosimetria das infrações; Plataforma de georreferenciamento integrado; a discussão da minuta da resolução 22. </t>
  </si>
  <si>
    <t>Definição dos parâmetros e diretrizes da Fiscalização  - Devolução da Deliberação CF Nº039/2019-A Comissão decidiu por alterar o texto original da Deliberação, conforme despacho da Presidência do CAU/SP e reenviar a deliberação citada para providências.</t>
  </si>
  <si>
    <t>Diretrizes para o Combate a atuação irregular  - Devolução da Deliberação CF Nº043/2019-A Comissão optou por alterar o texto original da Deliberação, dessa vez solicitando à assessoria jurídica posicionamento sobre a possível prescrição dos processos sem publicação.-Deliberação CRI Nº061/2019-A Comissão solicitou que a equipe técnica faça o levantamento de informações sobre o caso e as devidas consultas necessárias para então retornar o assunto à CF.</t>
  </si>
  <si>
    <t>Acompanhamento das Ações de Fiscalização            (Reuniões Ordinárias da Comissão de Fiscalização) - Foi realizada a 17ª Reunião Ordinária da CF que tratou de temas importantes relacionados a esta ação como:Elaboração de material de divulgação da Fiscalização- A Comissão deliberou pela elaboração de 3 vídeos de divulgação institucional da Fiscalização, conforme Deliberação CF Nº49/2019-Avaliação Trabalho Elaborado pelo Grupo de Discussão A-A Comissão determinou que o tema da fiscalização de sites e aplicativos precisa ser avaliada com mais cuidado em conjunto com a Comissão de Ética e com apoio da Assessoria jurídica, foi gerada deliberação CF Nº46/2019 sobre o assunto.Avaliação Trabalho Elaborado pelo Grupo de Discussão B-O Relatório apresentado pelo Grupo foi aprovado e a Comissão deliberou por encaminhar a pesquisa criada pelo Grupo aos profissionais arquitetos e urbanistas, conforme Deliberação CF Nº54/2019.Avaliação material do Projeto Síndico Consciente-A Comissão solicitou que a equipe técnica realize pequenas alterações no material e definiu quais serão os formatos de materiais gráficos necessários para o desenvolvimento das Ação previstas no Plano de Ação, foi gerada deliberação CF Nº55/2019 sobre o assunto.Devolução da Deliberação CF Nº045/2019-A Comissão decidiu por alterar o texto original da Deliberação, conforme despacho da Presidência do CAU/SP e reenviar a deliberação citada para publicação.</t>
  </si>
  <si>
    <t>Fiscalização Exercício profissional no Serviço Público - Devolução da Deliberação CF Nº041/2019-A Comissão decidiu por anexar os documentos solicitados , conforme despacho da Presidência do CAU/SP e reenviar a deliberação citada para publicação.</t>
  </si>
  <si>
    <t>Acompanhamento dos trabalhos da Comissão de Exercício Profissional do CAU/BR e da Comissão de Ética do CAU/BR - Oficina De Fiscalização do CAU/BR realizada nos dias 6 e 7 de maio, em Maceió. Participaram do evento representando o CAU/SP: Coordenador da CF, Coordenador Adjunto da CF, Coordenador da Fiscalização e a Coordenadora Técnica Karla Costa, também estavam presentes representantes do CAU/BR e dos outros CAU/UF. No evento foram revistas as infrações presentes na Resolução Nº22, também foi discutido o IGEO e a importância da padronização dos procedimentos de fiscalização</t>
  </si>
  <si>
    <t>Elaboração de documentação para suporte das reuniões da Comissão de Fiscalização (Reuniões com a Equipe Técnica)  - Foram realizadas 8 reuniões entre o coordenador da CF e a Equipe Técnica no mês de janeiro, nas datas de:7,8,10 ,11,,21,22 , 24e 28, as pautas fora respectivamente:Atualização dos Planos de Ação da CF para 2019/Elaboração de Calendário de Eventos CF 2019/Atualização das metas dos Planos de ação da CF/Apresentação  da Planilha de Denúncias da Fiscalização/Elaboração de Agenda Mensal Coordenador CF
Análise dos casos de solicitação de documentos  Mauá e Santo André
Início dos trabalhos de Reestruturação do setor de fiscalização, definição do preenchimento adequado das planilhas de controle em conjunto com o Coordenador Técnico de Fiscalização./Elaboração do Planejamento Estratégico e das novas metas para os Planos de Ação da Comissão de Fiscalização em conjunto com o Coordenador Técnico de Fiscalização.Levantamento do procedimento a ser adotado referentes aos processos parados no SICCAU da Divisão de Fiscalização em conjunto com o Coordenador Técnico de Fiscalização/Finalização do Plano de Trabalho da Fiscalização 2019 e harmonização com os Planos de Ações da CF 2019 revisados /Definição de Pauta 14º Reunião Ordinária CF
Avaliação de documento encaminhado pela gerência administrativa.                                                        Ao todo foram geradas 2 pautas, 1 súmula e analisadas e criadas 1 nova planilha,  1 calendário de eventos, 1 agenda mensal</t>
  </si>
  <si>
    <t>Elaboração de documentação para suporte das reuniões da Comissão de Fiscalização (Reuniões com a Equipe Técnica)  - Foram realizadas 6 reuniões entre o coordenador da CF e a Equipe Técnica no mês de março, nas datas de:14,15,20,21,22,26;as pautas fora respectivamente:Acompanhar as atividades de fiscalização no evento da Expo Revestir/ Participar de reunião com grupo de agentes fiscais responsáveis por criarem os indicadores do setor;Revisão do material Projeto Síndico Consciente/Reunião sobre Relatório de Gestão,Discussão caso Arquiteto de Bolso, Projetos Plano de Ação,Definição fala Plenária/ Andamento de Deliberações CF/ Reunião Coordenador da Comissão Parlamentar ( manhã) tratar: Memorando CF nº4/2019,Reunião Coordenadora da CEP (tarde) tratar: Procedimento RDA, RRT Social para Defensoria, Auditoria CAU/BR/ Elaboração de Pauta da 16ª Reunião Ordinária CF e Preparação de Deliberações para reunião CF. Foram gerados 1 relatório de evento,1 comunicação da plenária, 1 súmula, 1 pauta e 12 textos base para elaboração de deliberações</t>
  </si>
  <si>
    <t>Acompanhamento das Ações de Fiscalização            (Reuniões Ordinárias da Comissão de Fiscalização) - Foi realizada a 15ª Reunião Ordinária da CF que tratou de temas importantes relacionados a esta ação como:Avaliação alterações na apresentação de Slides Projeto Profissão Arquiteto-O conteúdo da apresentação foi aprovado e foi solicitada a equipe técnica que realize a padronização das letras e tamanho das informações em cada slide.     Divulgação Institucional do CAU/SP em Desabamentos-A CF determinou que seja realizada reunião conjunta entre o Coordenador e a equipe de Comunicação do CAU/SP para criação de procedimento conjunto referente a comunicação externa da fiscalização junto a mídia. Foi criado Memorando CF Nº007/2019 solicitando a reunião citada.Apresentação dos Trabalhos da Proposta de diagnóstico do SICCAU por
Equipes de Fiscalização com uso de ferramentas de TIC em ambiente de colaboração CAU/DF, CAU/PR, CAU/RJ e CAU/SP-A Comissão tomou ciência dos trabalhos desenvolvidos pelo grupo e dos problemas atuais enfrentados pelo SICCAU e demais ferramentas tecnológicas do CAU.</t>
  </si>
  <si>
    <t>Elaboração de documentação para suporte das reuniões da Comissão de Fiscalização (Reuniões com a Equipe Técnica)  - Foram realizadas 3 reuniões entre o coordenador da CF e a Equipe Técnica no mês de abril, nas datas de:9,16 e 18;as pautas fora respectivamente:Grupos de Discussão B  -Discussão do Projeto Atrás do Balcão/ Definição fala Plenária,Elaboração de questionário Projeto Olho Vivo,Providências Projeto Atrás do Balcão/ Discussão para elaboração de procedimentos referente à comunicação da Fiscalização. Foram geradas 2 súmulas, 2 pautas, 1 relatório de grupo de discussão e 10 textos base para elaboração de deliberações</t>
  </si>
  <si>
    <t xml:space="preserve"> Fiscalização Exercício profissional no Serviço Público - Denúncia 19941 sobre Sistema Integrado de Licenciamento-O Coordenador da Fiscalização apresentou o caso e foi gerada deliberação CF Nº40/2019 sobre o tema.Denúncia Associação de Engenheiros e Arquitetos de Carapicuíba-O Coordenador da Fiscalização apresentou o caso e foi gerada deliberação CF Nº41/2019 sobre o tema.Reunião Grupo de Discussão B-Discussão do Projeto Atrás do Balcão:, Tendo em vista a jurisprudência do caso de Governador Celso Ramos/SC. (Processo aberto contra profissional arquiteto que aprovou o próprio projeto junto a prefeitura em que atuava como servidor no setor de aprovação.) O trabalho foi concluído e foi criado formulário de pesquisa, para identificar outras prefeituras em que problemas semelhantes possam estar ocorrendo.</t>
  </si>
  <si>
    <t>Elaboração de documentação para suporte das reuniões da Comissão de Fiscalização (Reuniões com a Equipe Técnica)  - Foi realizada 1 reuniões entre o coordenador da CF e a Equipe Técnica no mês de maio, na data de 2/05/2019, a pauta foi  Preparação da Pauta da 17ª Reunião Ordinária da CF, Preparação de material para Oficina de Fiscalização em Maceió e na reunião foram produzidas 1  pauta, 1 súmula e 5 deliberaçãoes.                                                  O coordenador da CF também realizou 4 reuniões externas datadas de: 9,10,21  e 22 de maio, e as pautas foram respectivamente: Proferir palestra sobre Fiscalização na Semana de Engenharia e Construção Civil da Praia Grande/ Reunião de apresentação do Projeto “Síndico Consciente" com o SICON/ 
Palestra Projeto Profissão Arquiteto na UNOESTE,/Palestra Projeto Profissão Arquiteto na universidade Toledo.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</si>
</sst>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_);_(* \(#,##0\);_(* &quot;-&quot;??_);_(@_)"/>
  </numFmts>
  <fonts count="15" x14ac:knownFonts="1">
    <font>
      <sz val="11"/>
      <color theme="1"/>
      <name val="Calibri"/>
      <family val="2"/>
      <scheme val="minor"/>
    </font>
    <font>
      <sz val="11"/>
      <color theme="1"/>
      <name val="Calibri"/>
      <family val="2"/>
      <scheme val="minor"/>
    </font>
    <font>
      <sz val="7"/>
      <color theme="1"/>
      <name val="Arial"/>
      <family val="2"/>
    </font>
    <font>
      <sz val="7"/>
      <color rgb="FFFF0000"/>
      <name val="Arial"/>
      <family val="2"/>
    </font>
    <font>
      <b/>
      <sz val="8"/>
      <color theme="0"/>
      <name val="Arial"/>
      <family val="2"/>
    </font>
    <font>
      <b/>
      <sz val="7"/>
      <color theme="0"/>
      <name val="Arial"/>
      <family val="2"/>
    </font>
    <font>
      <b/>
      <sz val="7"/>
      <name val="Arial"/>
      <family val="2"/>
    </font>
    <font>
      <sz val="10"/>
      <color rgb="FF000000"/>
      <name val="Times New Roman"/>
      <family val="1"/>
    </font>
    <font>
      <b/>
      <sz val="7"/>
      <color theme="1"/>
      <name val="Arial"/>
      <family val="2"/>
    </font>
    <font>
      <b/>
      <sz val="7"/>
      <color rgb="FF000000"/>
      <name val="Arial"/>
      <family val="2"/>
    </font>
    <font>
      <b/>
      <sz val="7"/>
      <color rgb="FFFF0000"/>
      <name val="Arial"/>
      <family val="2"/>
    </font>
    <font>
      <sz val="9"/>
      <color theme="1"/>
      <name val="Calibri"/>
      <family val="2"/>
      <scheme val="minor"/>
    </font>
    <font>
      <sz val="9"/>
      <color theme="1"/>
      <name val="Arial"/>
      <family val="2"/>
    </font>
    <font>
      <b/>
      <sz val="9"/>
      <color theme="1"/>
      <name val="Arial"/>
      <family val="2"/>
    </font>
    <font>
      <b/>
      <sz val="6"/>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0099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2F2F2"/>
        <bgColor indexed="64"/>
      </patternFill>
    </fill>
    <fill>
      <patternFill patternType="solid">
        <fgColor theme="0" tint="-0.34998626667073579"/>
        <bgColor indexed="64"/>
      </patternFill>
    </fill>
  </fills>
  <borders count="15">
    <border>
      <left/>
      <right/>
      <top/>
      <bottom/>
      <diagonal/>
    </border>
    <border>
      <left/>
      <right/>
      <top/>
      <bottom style="medium">
        <color theme="0"/>
      </bottom>
      <diagonal/>
    </border>
    <border>
      <left/>
      <right style="hair">
        <color theme="1"/>
      </right>
      <top/>
      <bottom/>
      <diagonal/>
    </border>
    <border>
      <left style="hair">
        <color theme="1"/>
      </left>
      <right/>
      <top/>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theme="1"/>
      </left>
      <right style="hair">
        <color theme="1"/>
      </right>
      <top style="hair">
        <color theme="1"/>
      </top>
      <bottom style="hair">
        <color theme="1"/>
      </bottom>
      <diagonal/>
    </border>
    <border>
      <left style="medium">
        <color theme="0"/>
      </left>
      <right/>
      <top/>
      <bottom style="medium">
        <color theme="0"/>
      </bottom>
      <diagonal/>
    </border>
    <border>
      <left style="medium">
        <color theme="0"/>
      </left>
      <right style="medium">
        <color theme="0"/>
      </right>
      <top/>
      <bottom/>
      <diagonal/>
    </border>
    <border>
      <left/>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1" fillId="0" borderId="0"/>
    <xf numFmtId="0" fontId="1" fillId="0" borderId="0"/>
  </cellStyleXfs>
  <cellXfs count="132">
    <xf numFmtId="0" fontId="0" fillId="0" borderId="0" xfId="0"/>
    <xf numFmtId="0" fontId="2" fillId="2" borderId="0" xfId="0" applyNumberFormat="1" applyFont="1" applyFill="1" applyAlignment="1">
      <alignment horizontal="center" vertical="center"/>
    </xf>
    <xf numFmtId="0" fontId="3" fillId="2" borderId="0" xfId="0" applyNumberFormat="1" applyFont="1" applyFill="1" applyAlignment="1">
      <alignment horizontal="center" vertical="center"/>
    </xf>
    <xf numFmtId="0" fontId="3" fillId="0" borderId="0" xfId="0" applyNumberFormat="1" applyFont="1" applyAlignment="1">
      <alignment horizontal="center" vertical="center" wrapText="1"/>
    </xf>
    <xf numFmtId="0" fontId="3" fillId="2" borderId="0" xfId="1" applyNumberFormat="1" applyFont="1" applyFill="1" applyAlignment="1">
      <alignment horizontal="center" vertical="center"/>
    </xf>
    <xf numFmtId="0" fontId="0" fillId="0" borderId="0" xfId="0" applyAlignment="1">
      <alignment horizontal="center" vertical="center"/>
    </xf>
    <xf numFmtId="0" fontId="2" fillId="0" borderId="0" xfId="0" applyNumberFormat="1" applyFont="1" applyAlignment="1">
      <alignment horizontal="center" vertical="center" wrapText="1"/>
    </xf>
    <xf numFmtId="0" fontId="2" fillId="2" borderId="0" xfId="0" applyNumberFormat="1" applyFont="1" applyFill="1"/>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0" fillId="0" borderId="0" xfId="0" applyBorder="1" applyAlignment="1">
      <alignment horizontal="center"/>
    </xf>
    <xf numFmtId="0" fontId="2" fillId="2" borderId="0" xfId="0" applyNumberFormat="1" applyFont="1" applyFill="1" applyBorder="1" applyAlignment="1">
      <alignment horizontal="center"/>
    </xf>
    <xf numFmtId="0" fontId="2" fillId="2" borderId="0" xfId="0" applyNumberFormat="1" applyFont="1" applyFill="1" applyBorder="1"/>
    <xf numFmtId="0" fontId="5" fillId="4" borderId="4" xfId="0" applyNumberFormat="1" applyFont="1" applyFill="1" applyBorder="1" applyAlignment="1">
      <alignment horizontal="center" vertical="center" wrapText="1"/>
    </xf>
    <xf numFmtId="164" fontId="6" fillId="5" borderId="5" xfId="2" applyFont="1" applyFill="1" applyBorder="1" applyAlignment="1">
      <alignment horizontal="center" vertical="center" wrapText="1"/>
    </xf>
    <xf numFmtId="4" fontId="6" fillId="6" borderId="4" xfId="0" applyNumberFormat="1" applyFont="1" applyFill="1" applyBorder="1" applyAlignment="1">
      <alignment horizontal="center" vertical="center" wrapText="1"/>
    </xf>
    <xf numFmtId="164" fontId="6" fillId="7" borderId="6" xfId="2"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164" fontId="6" fillId="6" borderId="4" xfId="2" applyFont="1" applyFill="1" applyBorder="1" applyAlignment="1">
      <alignment horizontal="center" vertical="center" wrapText="1"/>
    </xf>
    <xf numFmtId="0" fontId="8" fillId="5" borderId="8" xfId="3" applyNumberFormat="1" applyFont="1" applyFill="1" applyBorder="1" applyAlignment="1">
      <alignment horizontal="left" vertical="center" wrapText="1"/>
    </xf>
    <xf numFmtId="0" fontId="2" fillId="2" borderId="1" xfId="0" applyNumberFormat="1" applyFont="1" applyFill="1" applyBorder="1"/>
    <xf numFmtId="0" fontId="8" fillId="5" borderId="4" xfId="3" applyNumberFormat="1" applyFont="1" applyFill="1" applyBorder="1" applyAlignment="1">
      <alignment horizontal="left" vertical="center" wrapText="1"/>
    </xf>
    <xf numFmtId="0" fontId="2" fillId="2" borderId="9" xfId="0" applyNumberFormat="1" applyFont="1" applyFill="1" applyBorder="1" applyAlignment="1">
      <alignment horizontal="center" vertical="center"/>
    </xf>
    <xf numFmtId="0" fontId="6" fillId="8" borderId="5" xfId="4" applyNumberFormat="1" applyFont="1" applyFill="1" applyBorder="1" applyAlignment="1">
      <alignment horizontal="center" vertical="center" wrapText="1"/>
    </xf>
    <xf numFmtId="0" fontId="6" fillId="8" borderId="4" xfId="4"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164" fontId="8" fillId="5" borderId="4" xfId="2" applyFont="1" applyFill="1" applyBorder="1" applyAlignment="1">
      <alignment horizontal="center" vertical="center" wrapText="1"/>
    </xf>
    <xf numFmtId="4" fontId="8" fillId="6" borderId="4" xfId="3" applyNumberFormat="1" applyFont="1" applyFill="1" applyBorder="1" applyAlignment="1">
      <alignment horizontal="center" vertical="center" wrapText="1"/>
    </xf>
    <xf numFmtId="164" fontId="6" fillId="7" borderId="10" xfId="2" applyFont="1" applyFill="1" applyBorder="1" applyAlignment="1">
      <alignment horizontal="center" vertical="center" wrapText="1"/>
    </xf>
    <xf numFmtId="4" fontId="8" fillId="5" borderId="4" xfId="2" applyNumberFormat="1" applyFont="1" applyFill="1" applyBorder="1" applyAlignment="1">
      <alignment horizontal="center" vertical="center" wrapText="1"/>
    </xf>
    <xf numFmtId="9" fontId="8" fillId="6" borderId="4" xfId="1" applyFont="1" applyFill="1" applyBorder="1" applyAlignment="1">
      <alignment horizontal="center" vertical="center" wrapText="1"/>
    </xf>
    <xf numFmtId="0" fontId="0" fillId="0" borderId="0" xfId="0" applyAlignment="1">
      <alignment wrapText="1"/>
    </xf>
    <xf numFmtId="0" fontId="6" fillId="5" borderId="4" xfId="0" applyNumberFormat="1" applyFont="1" applyFill="1" applyBorder="1" applyAlignment="1">
      <alignment horizontal="center" vertical="center" wrapText="1"/>
    </xf>
    <xf numFmtId="9" fontId="6" fillId="7" borderId="6" xfId="1" applyFont="1" applyFill="1" applyBorder="1" applyAlignment="1">
      <alignment horizontal="center" vertical="center" wrapText="1"/>
    </xf>
    <xf numFmtId="0" fontId="9" fillId="9" borderId="13" xfId="0" applyFont="1" applyFill="1" applyBorder="1" applyAlignment="1">
      <alignment horizontal="center" vertical="center" wrapText="1"/>
    </xf>
    <xf numFmtId="9" fontId="6" fillId="7" borderId="10" xfId="1" applyFont="1" applyFill="1" applyBorder="1" applyAlignment="1">
      <alignment horizontal="center" vertical="center" wrapText="1"/>
    </xf>
    <xf numFmtId="0" fontId="8" fillId="2" borderId="11" xfId="3" applyNumberFormat="1" applyFont="1" applyFill="1" applyBorder="1" applyAlignment="1">
      <alignment vertical="center" wrapText="1"/>
    </xf>
    <xf numFmtId="0" fontId="5" fillId="10" borderId="9" xfId="0" applyNumberFormat="1" applyFont="1" applyFill="1" applyBorder="1" applyAlignment="1">
      <alignment horizontal="center" vertical="center"/>
    </xf>
    <xf numFmtId="0" fontId="8" fillId="5" borderId="4" xfId="3" applyNumberFormat="1" applyFont="1" applyFill="1" applyBorder="1" applyAlignment="1">
      <alignment horizontal="center" vertical="center" wrapText="1"/>
    </xf>
    <xf numFmtId="0" fontId="2" fillId="2" borderId="0" xfId="0" applyNumberFormat="1" applyFont="1" applyFill="1" applyAlignment="1"/>
    <xf numFmtId="0" fontId="2" fillId="2" borderId="0" xfId="0" applyNumberFormat="1" applyFont="1" applyFill="1" applyAlignment="1">
      <alignment horizontal="left"/>
    </xf>
    <xf numFmtId="9" fontId="2" fillId="2" borderId="0" xfId="1" applyFont="1" applyFill="1"/>
    <xf numFmtId="0" fontId="0" fillId="0" borderId="1" xfId="0" applyBorder="1"/>
    <xf numFmtId="0" fontId="8" fillId="5" borderId="11" xfId="3" applyNumberFormat="1" applyFont="1" applyFill="1" applyBorder="1" applyAlignment="1">
      <alignment horizontal="left" vertical="center" wrapText="1"/>
    </xf>
    <xf numFmtId="0" fontId="8" fillId="5" borderId="11" xfId="3" applyNumberFormat="1" applyFont="1" applyFill="1" applyBorder="1" applyAlignment="1">
      <alignment vertical="center" wrapText="1"/>
    </xf>
    <xf numFmtId="0" fontId="10" fillId="5" borderId="4" xfId="3" applyNumberFormat="1" applyFont="1" applyFill="1" applyBorder="1" applyAlignment="1">
      <alignment horizontal="center" vertical="center" wrapText="1"/>
    </xf>
    <xf numFmtId="0" fontId="6" fillId="5" borderId="4" xfId="3"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8" fillId="5" borderId="0" xfId="3" applyNumberFormat="1" applyFont="1" applyFill="1" applyBorder="1" applyAlignment="1">
      <alignment horizontal="left" vertical="center" wrapText="1"/>
    </xf>
    <xf numFmtId="165" fontId="8" fillId="5" borderId="4" xfId="2" applyNumberFormat="1" applyFont="1" applyFill="1" applyBorder="1" applyAlignment="1">
      <alignment horizontal="center" vertical="center" wrapText="1"/>
    </xf>
    <xf numFmtId="0" fontId="8" fillId="5" borderId="0" xfId="3" applyNumberFormat="1" applyFont="1" applyFill="1" applyBorder="1" applyAlignment="1">
      <alignment horizontal="center" vertical="center" wrapText="1"/>
    </xf>
    <xf numFmtId="0" fontId="8" fillId="5" borderId="11" xfId="3" applyNumberFormat="1" applyFont="1" applyFill="1" applyBorder="1" applyAlignment="1">
      <alignment horizontal="center" vertical="center" wrapText="1"/>
    </xf>
    <xf numFmtId="0" fontId="0" fillId="2" borderId="0" xfId="0" applyFill="1" applyAlignment="1">
      <alignment horizontal="center" vertical="center"/>
    </xf>
    <xf numFmtId="0" fontId="5" fillId="2" borderId="9" xfId="0" applyNumberFormat="1" applyFont="1" applyFill="1" applyBorder="1" applyAlignment="1">
      <alignment horizontal="center" vertical="center"/>
    </xf>
    <xf numFmtId="0" fontId="0" fillId="0" borderId="0" xfId="0" applyBorder="1"/>
    <xf numFmtId="0" fontId="4" fillId="3" borderId="1" xfId="0" applyNumberFormat="1" applyFont="1" applyFill="1" applyBorder="1" applyAlignment="1">
      <alignment horizontal="center" vertical="center" wrapText="1"/>
    </xf>
    <xf numFmtId="0" fontId="11" fillId="0" borderId="0" xfId="0" applyFont="1" applyAlignment="1">
      <alignment wrapText="1"/>
    </xf>
    <xf numFmtId="0" fontId="12" fillId="2" borderId="0" xfId="0" applyNumberFormat="1" applyFont="1" applyFill="1" applyAlignment="1">
      <alignment horizontal="center" vertical="center" wrapText="1"/>
    </xf>
    <xf numFmtId="3" fontId="8" fillId="5" borderId="4" xfId="3" applyNumberFormat="1" applyFont="1" applyFill="1" applyBorder="1" applyAlignment="1">
      <alignment horizontal="center"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2" fillId="2" borderId="0" xfId="0" applyNumberFormat="1" applyFont="1" applyFill="1" applyAlignment="1">
      <alignment horizontal="center" vertical="center" wrapText="1"/>
    </xf>
    <xf numFmtId="0" fontId="8" fillId="5" borderId="4" xfId="3" quotePrefix="1" applyNumberFormat="1" applyFont="1" applyFill="1" applyBorder="1" applyAlignment="1">
      <alignment horizontal="center" vertical="center" wrapText="1"/>
    </xf>
    <xf numFmtId="0" fontId="2" fillId="2" borderId="0" xfId="0" applyNumberFormat="1" applyFont="1" applyFill="1" applyAlignment="1">
      <alignment horizontal="center"/>
    </xf>
    <xf numFmtId="0" fontId="8" fillId="5" borderId="8" xfId="3" applyNumberFormat="1" applyFont="1" applyFill="1" applyBorder="1" applyAlignment="1">
      <alignment horizontal="center" vertical="center" wrapText="1"/>
    </xf>
    <xf numFmtId="0" fontId="2" fillId="2" borderId="0" xfId="0" applyNumberFormat="1" applyFont="1" applyFill="1" applyAlignment="1">
      <alignment horizontal="left" vertical="center" wrapText="1"/>
    </xf>
    <xf numFmtId="0" fontId="8" fillId="5" borderId="6" xfId="3" applyNumberFormat="1" applyFont="1" applyFill="1" applyBorder="1" applyAlignment="1">
      <alignment horizontal="left" vertical="center" wrapText="1"/>
    </xf>
    <xf numFmtId="0" fontId="9" fillId="9" borderId="14" xfId="0" applyFont="1" applyFill="1" applyBorder="1" applyAlignment="1">
      <alignment horizontal="center" vertical="center" wrapText="1"/>
    </xf>
    <xf numFmtId="0" fontId="9" fillId="9" borderId="14" xfId="0" applyFont="1" applyFill="1" applyBorder="1" applyAlignment="1">
      <alignment vertical="center" wrapText="1"/>
    </xf>
    <xf numFmtId="0" fontId="11" fillId="0" borderId="0" xfId="0" applyFont="1"/>
    <xf numFmtId="0" fontId="12" fillId="2" borderId="0" xfId="0" applyNumberFormat="1" applyFont="1" applyFill="1"/>
    <xf numFmtId="0" fontId="13" fillId="5" borderId="8" xfId="3" applyNumberFormat="1" applyFont="1" applyFill="1" applyBorder="1" applyAlignment="1">
      <alignment horizontal="left" vertical="center" wrapText="1"/>
    </xf>
    <xf numFmtId="0" fontId="13" fillId="5" borderId="4" xfId="3" applyNumberFormat="1" applyFont="1" applyFill="1" applyBorder="1" applyAlignment="1">
      <alignment horizontal="left" vertical="center" wrapText="1"/>
    </xf>
    <xf numFmtId="0" fontId="8" fillId="5" borderId="7" xfId="3" applyNumberFormat="1" applyFont="1" applyFill="1" applyBorder="1" applyAlignment="1">
      <alignment vertical="center" wrapText="1"/>
    </xf>
    <xf numFmtId="0" fontId="8" fillId="5" borderId="7" xfId="3" applyNumberFormat="1" applyFont="1" applyFill="1" applyBorder="1" applyAlignment="1">
      <alignment horizontal="center" vertical="center" wrapText="1"/>
    </xf>
    <xf numFmtId="0" fontId="8" fillId="5" borderId="6" xfId="3" applyNumberFormat="1" applyFont="1" applyFill="1" applyBorder="1" applyAlignment="1">
      <alignment horizontal="center" vertical="center" wrapText="1"/>
    </xf>
    <xf numFmtId="0" fontId="6" fillId="5" borderId="12" xfId="0" applyNumberFormat="1" applyFont="1" applyFill="1" applyBorder="1" applyAlignment="1">
      <alignment horizontal="center" vertical="center" wrapText="1"/>
    </xf>
    <xf numFmtId="0" fontId="6" fillId="5" borderId="5" xfId="0" applyNumberFormat="1" applyFont="1" applyFill="1" applyBorder="1" applyAlignment="1">
      <alignment horizontal="center" vertical="center" wrapText="1"/>
    </xf>
    <xf numFmtId="0" fontId="6" fillId="5" borderId="12" xfId="0" applyNumberFormat="1" applyFont="1" applyFill="1" applyBorder="1" applyAlignment="1">
      <alignment vertical="center" wrapText="1"/>
    </xf>
    <xf numFmtId="0" fontId="6" fillId="5" borderId="5" xfId="0" applyNumberFormat="1" applyFont="1" applyFill="1" applyBorder="1" applyAlignment="1">
      <alignment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8" fillId="5" borderId="6" xfId="3" applyNumberFormat="1" applyFont="1" applyFill="1" applyBorder="1" applyAlignment="1">
      <alignment horizontal="center" vertical="center" wrapText="1"/>
    </xf>
    <xf numFmtId="0" fontId="6" fillId="5" borderId="12" xfId="0" applyNumberFormat="1" applyFont="1" applyFill="1" applyBorder="1" applyAlignment="1">
      <alignment horizontal="center" vertical="center" wrapText="1"/>
    </xf>
    <xf numFmtId="0" fontId="8" fillId="5" borderId="6" xfId="3" applyNumberFormat="1" applyFont="1" applyFill="1" applyBorder="1" applyAlignment="1">
      <alignment horizontal="left"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8" fillId="5" borderId="6" xfId="3" applyNumberFormat="1" applyFont="1" applyFill="1" applyBorder="1" applyAlignment="1">
      <alignment horizontal="center" vertical="center" wrapText="1"/>
    </xf>
    <xf numFmtId="0" fontId="8" fillId="5" borderId="6" xfId="3" applyNumberFormat="1" applyFont="1" applyFill="1" applyBorder="1" applyAlignment="1">
      <alignment horizontal="left" vertical="center" wrapText="1"/>
    </xf>
    <xf numFmtId="0" fontId="8" fillId="5" borderId="12" xfId="3" applyNumberFormat="1" applyFont="1" applyFill="1" applyBorder="1" applyAlignment="1">
      <alignment horizontal="left" vertical="center" wrapText="1"/>
    </xf>
    <xf numFmtId="0" fontId="8" fillId="5" borderId="5" xfId="3" applyNumberFormat="1" applyFont="1" applyFill="1" applyBorder="1" applyAlignment="1">
      <alignment horizontal="left"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8" fillId="5" borderId="6" xfId="3" applyNumberFormat="1" applyFont="1" applyFill="1" applyBorder="1" applyAlignment="1">
      <alignment horizontal="center" vertical="center" wrapText="1"/>
    </xf>
    <xf numFmtId="0" fontId="8" fillId="5" borderId="6" xfId="3" applyNumberFormat="1" applyFont="1" applyFill="1" applyBorder="1" applyAlignment="1">
      <alignment horizontal="left"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14" fillId="5" borderId="8" xfId="3" applyNumberFormat="1" applyFont="1" applyFill="1" applyBorder="1" applyAlignment="1">
      <alignment horizontal="left" vertical="center" wrapText="1"/>
    </xf>
    <xf numFmtId="0" fontId="14" fillId="5" borderId="4" xfId="3" applyNumberFormat="1" applyFont="1" applyFill="1" applyBorder="1" applyAlignment="1">
      <alignment horizontal="left" vertical="center" wrapText="1"/>
    </xf>
    <xf numFmtId="0" fontId="8" fillId="5" borderId="6" xfId="3" applyNumberFormat="1" applyFont="1" applyFill="1" applyBorder="1" applyAlignment="1">
      <alignment vertical="center" wrapText="1"/>
    </xf>
    <xf numFmtId="0" fontId="6" fillId="5" borderId="12" xfId="0" applyNumberFormat="1" applyFont="1" applyFill="1" applyBorder="1" applyAlignment="1">
      <alignment horizontal="center"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8" fillId="5" borderId="12" xfId="3" applyNumberFormat="1" applyFont="1" applyFill="1" applyBorder="1" applyAlignment="1">
      <alignment horizontal="center" vertical="center" wrapText="1"/>
    </xf>
    <xf numFmtId="0" fontId="8" fillId="5" borderId="5" xfId="3"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6" fillId="5" borderId="12" xfId="0" applyNumberFormat="1" applyFont="1" applyFill="1" applyBorder="1" applyAlignment="1">
      <alignment horizontal="center" vertical="center" wrapText="1"/>
    </xf>
    <xf numFmtId="0" fontId="6" fillId="5" borderId="5" xfId="0" applyNumberFormat="1" applyFont="1" applyFill="1" applyBorder="1" applyAlignment="1">
      <alignment horizontal="center" vertical="center" wrapText="1"/>
    </xf>
    <xf numFmtId="0" fontId="8" fillId="5" borderId="6" xfId="3" applyNumberFormat="1" applyFont="1" applyFill="1" applyBorder="1" applyAlignment="1">
      <alignment horizontal="center" vertical="center" wrapText="1"/>
    </xf>
    <xf numFmtId="0" fontId="8" fillId="5" borderId="6" xfId="3" applyNumberFormat="1" applyFont="1" applyFill="1" applyBorder="1" applyAlignment="1">
      <alignment horizontal="left" vertical="center" wrapText="1"/>
    </xf>
    <xf numFmtId="0" fontId="8" fillId="5" borderId="12" xfId="3" applyNumberFormat="1" applyFont="1" applyFill="1" applyBorder="1" applyAlignment="1">
      <alignment horizontal="left" vertical="center" wrapText="1"/>
    </xf>
    <xf numFmtId="0" fontId="8" fillId="5" borderId="5" xfId="3" applyNumberFormat="1" applyFont="1" applyFill="1" applyBorder="1" applyAlignment="1">
      <alignment horizontal="left" vertical="center" wrapText="1"/>
    </xf>
    <xf numFmtId="0" fontId="4" fillId="3" borderId="0" xfId="0" applyNumberFormat="1" applyFont="1" applyFill="1" applyBorder="1" applyAlignment="1">
      <alignment horizontal="center" vertical="center" wrapText="1"/>
    </xf>
    <xf numFmtId="9" fontId="4" fillId="3" borderId="1" xfId="1" applyFont="1" applyFill="1" applyBorder="1" applyAlignment="1">
      <alignment horizontal="center" vertical="center"/>
    </xf>
    <xf numFmtId="0" fontId="8" fillId="5" borderId="7" xfId="3" applyNumberFormat="1" applyFont="1" applyFill="1" applyBorder="1" applyAlignment="1">
      <alignment horizontal="center" vertical="center" wrapText="1"/>
    </xf>
    <xf numFmtId="0" fontId="8" fillId="5" borderId="11" xfId="3" applyNumberFormat="1" applyFont="1" applyFill="1" applyBorder="1" applyAlignment="1">
      <alignment horizontal="center" vertical="center" wrapText="1"/>
    </xf>
    <xf numFmtId="0" fontId="8" fillId="5" borderId="8" xfId="3" applyNumberFormat="1" applyFont="1" applyFill="1" applyBorder="1" applyAlignment="1">
      <alignment horizontal="center" vertical="center" wrapText="1"/>
    </xf>
    <xf numFmtId="0" fontId="8" fillId="5" borderId="6" xfId="3" applyNumberFormat="1" applyFont="1" applyFill="1" applyBorder="1" applyAlignment="1">
      <alignment vertical="center" wrapText="1"/>
    </xf>
    <xf numFmtId="0" fontId="8" fillId="5" borderId="12" xfId="3" applyNumberFormat="1" applyFont="1" applyFill="1" applyBorder="1" applyAlignment="1">
      <alignment vertical="center" wrapText="1"/>
    </xf>
    <xf numFmtId="0" fontId="8" fillId="5" borderId="5" xfId="3" applyNumberFormat="1" applyFont="1" applyFill="1" applyBorder="1" applyAlignment="1">
      <alignment vertical="center" wrapText="1"/>
    </xf>
    <xf numFmtId="0" fontId="4" fillId="3" borderId="12" xfId="0" applyNumberFormat="1" applyFont="1" applyFill="1" applyBorder="1" applyAlignment="1">
      <alignment horizontal="center" vertical="center" wrapText="1"/>
    </xf>
  </cellXfs>
  <cellStyles count="8">
    <cellStyle name="Normal" xfId="0" builtinId="0"/>
    <cellStyle name="Normal 2 2" xfId="4"/>
    <cellStyle name="Normal 4 2" xfId="5"/>
    <cellStyle name="Normal 4 2 2 2" xfId="6"/>
    <cellStyle name="Normal 4 2 2 2 4" xfId="7"/>
    <cellStyle name="Porcentagem" xfId="1" builtinId="5"/>
    <cellStyle name="Vírgula 2" xfId="2"/>
    <cellStyle name="Vírgula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4</xdr:col>
      <xdr:colOff>609600</xdr:colOff>
      <xdr:row>0</xdr:row>
      <xdr:rowOff>685800</xdr:rowOff>
    </xdr:to>
    <xdr:pic>
      <xdr:nvPicPr>
        <xdr:cNvPr id="2" name="Imagem 1" descr="http://www.causp.gov.br/conferencia/imagens/cauheade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0"/>
          <a:ext cx="64198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9\1&#186;%20Relat&#243;rio%20Semestral%202019\Planejamento%20Estrat&#233;gico%20CAUSP%20-%202019%20-%20Gest&#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ão"/>
      <sheetName val="Mapa Estratégico"/>
      <sheetName val="Matriz Objetivos x Projetos"/>
      <sheetName val="Indicadores e Metas"/>
      <sheetName val="Quadro Geral"/>
      <sheetName val="Plan1"/>
      <sheetName val="META FÍSICA e FINANCEIRA"/>
      <sheetName val="Exec. Janeiro á Junho"/>
      <sheetName val="Projetos x Atividades"/>
      <sheetName val="Limites Estratégicos"/>
      <sheetName val="Usos e Fontes"/>
      <sheetName val="Elemento de Despesas"/>
    </sheetNames>
    <sheetDataSet>
      <sheetData sheetId="0" refreshError="1"/>
      <sheetData sheetId="1" refreshError="1"/>
      <sheetData sheetId="2" refreshError="1"/>
      <sheetData sheetId="3" refreshError="1"/>
      <sheetData sheetId="4" refreshError="1">
        <row r="1">
          <cell r="J1">
            <v>10</v>
          </cell>
          <cell r="K1">
            <v>11</v>
          </cell>
          <cell r="L1">
            <v>12</v>
          </cell>
        </row>
        <row r="2">
          <cell r="B2">
            <v>2</v>
          </cell>
          <cell r="C2">
            <v>3</v>
          </cell>
          <cell r="D2">
            <v>4</v>
          </cell>
          <cell r="F2">
            <v>6</v>
          </cell>
          <cell r="H2">
            <v>8</v>
          </cell>
          <cell r="I2">
            <v>9</v>
          </cell>
        </row>
        <row r="5">
          <cell r="B5" t="str">
            <v>Unidade Responsável</v>
          </cell>
          <cell r="C5" t="str">
            <v>P/A</v>
          </cell>
          <cell r="D5" t="str">
            <v>Denominação</v>
          </cell>
          <cell r="F5" t="str">
            <v>Objetivo Estratégico Principal</v>
          </cell>
          <cell r="H5" t="str">
            <v>Programação 2019</v>
          </cell>
          <cell r="I5" t="str">
            <v>Transposições no período
Janeiro á Junho</v>
          </cell>
          <cell r="J5" t="str">
            <v>Total programado + Transposições em 30/06/2019</v>
          </cell>
          <cell r="K5" t="str">
            <v>Total executado no período</v>
          </cell>
          <cell r="L5" t="str">
            <v>Total executado acumulado</v>
          </cell>
        </row>
        <row r="7">
          <cell r="A7" t="str">
            <v>01.01</v>
          </cell>
          <cell r="B7" t="str">
            <v>Presidência</v>
          </cell>
          <cell r="C7" t="str">
            <v>A</v>
          </cell>
          <cell r="D7" t="str">
            <v>01.01 - Presid. Ativ/Ações: Acomp. e Reuniões com as Com. Esp., Temp., Ordinárias e Regionais - Benef. e RH, Jurídico, Proj. Esp.</v>
          </cell>
          <cell r="E7" t="str">
            <v>Garantir funcionamento e deslocamento do Presidente para despachos e representação do CAU/SP junto a sociedade, deslocamento e representação do Gabinete da Presidência, Cursos de Capacitação Profissional, viagens para representação legal e jurídica do CAU/SP junto a fóruns e audiências (Assessoria Jurídica), reuniões CSC, CAU/BR, CAU/UF e demais instituições.</v>
          </cell>
          <cell r="F7" t="str">
            <v>Estimular a produção da Arquitetura e Urbanismo como política de Estado</v>
          </cell>
          <cell r="G7" t="str">
            <v>Assegurar a sustentabilidade financeira</v>
          </cell>
          <cell r="H7">
            <v>3598548.8654595236</v>
          </cell>
          <cell r="I7">
            <v>244301.9545404762</v>
          </cell>
          <cell r="J7">
            <v>3842850.82</v>
          </cell>
          <cell r="K7">
            <v>2012314.37</v>
          </cell>
          <cell r="L7">
            <v>2012314.37</v>
          </cell>
          <cell r="M7">
            <v>-1586234.4954595235</v>
          </cell>
          <cell r="N7">
            <v>0</v>
          </cell>
        </row>
        <row r="8">
          <cell r="A8" t="str">
            <v>01.02</v>
          </cell>
          <cell r="B8" t="str">
            <v>Presidência</v>
          </cell>
          <cell r="C8" t="str">
            <v>A</v>
          </cell>
          <cell r="D8" t="str">
            <v>01.02 -  Plenárias - Atividades e Ações</v>
          </cell>
          <cell r="E8" t="str">
            <v>Proporcionar condições financeiras para possibilitar a estrutura necessária para a realização das Plenárias do CAU/SP.</v>
          </cell>
          <cell r="F8" t="str">
            <v>Garantir a participação dos Arquitetos e Urbanistas no planejamento territorial e na gestão urbana</v>
          </cell>
          <cell r="G8" t="str">
            <v>Assegurar a eficácia no relacionamento e comunicação com a sociedade</v>
          </cell>
          <cell r="H8">
            <v>777891.69</v>
          </cell>
          <cell r="I8">
            <v>0</v>
          </cell>
          <cell r="J8">
            <v>777891.69</v>
          </cell>
          <cell r="K8">
            <v>252645.6</v>
          </cell>
          <cell r="L8">
            <v>252645.6</v>
          </cell>
          <cell r="M8">
            <v>-525246.09</v>
          </cell>
          <cell r="N8">
            <v>0</v>
          </cell>
        </row>
        <row r="9">
          <cell r="A9" t="str">
            <v>01.03</v>
          </cell>
          <cell r="B9" t="str">
            <v>Presidência</v>
          </cell>
          <cell r="C9" t="str">
            <v>A</v>
          </cell>
          <cell r="D9" t="str">
            <v>01.03 - Conselho Diretor - Atividades e Ações</v>
          </cell>
          <cell r="E9" t="str">
            <v>Garantir a manutenção e funcionamento das
reuniões da Diretoria</v>
          </cell>
          <cell r="F9" t="str">
            <v>Aprimorar e inovar os processos e as ações</v>
          </cell>
          <cell r="G9" t="str">
            <v>Assegurar a eficácia no atendimento e no relacionamento com os Arquitetos e Urbanistas e a Sociedade</v>
          </cell>
          <cell r="H9">
            <v>259921.74</v>
          </cell>
          <cell r="I9">
            <v>0</v>
          </cell>
          <cell r="J9">
            <v>259921.74</v>
          </cell>
          <cell r="K9">
            <v>67337.56</v>
          </cell>
          <cell r="L9">
            <v>67337.56</v>
          </cell>
          <cell r="M9">
            <v>-192584.18</v>
          </cell>
          <cell r="N9">
            <v>0</v>
          </cell>
        </row>
        <row r="10">
          <cell r="A10" t="str">
            <v>01.04</v>
          </cell>
          <cell r="B10" t="str">
            <v>Presidência</v>
          </cell>
          <cell r="C10" t="str">
            <v>A</v>
          </cell>
          <cell r="D10" t="str">
            <v>01.04 - Funcionalidade do CAU/SP (Prestação de Serviços, Material de Consumo, Manutenção de bens e móveis)</v>
          </cell>
          <cell r="E10" t="str">
            <v>Assegurar o funcionamento da
estrutura da Sede do CAU/SP</v>
          </cell>
          <cell r="F10" t="str">
            <v>Ter sistemas de informação e infraestrutura que viabilizem a gestão e o atendimento dos arquitetos e urbanistas e a sociedade</v>
          </cell>
          <cell r="G10" t="str">
            <v>Assegurar a eficácia no atendimento e no relacionamento com os Arquitetos e Urbanistas e a Sociedade</v>
          </cell>
          <cell r="H10">
            <v>13137972.16</v>
          </cell>
          <cell r="I10">
            <v>0</v>
          </cell>
          <cell r="J10">
            <v>13137972.16</v>
          </cell>
          <cell r="K10">
            <v>1029183.34</v>
          </cell>
          <cell r="L10">
            <v>1029183.34</v>
          </cell>
          <cell r="M10">
            <v>-12108788.82</v>
          </cell>
          <cell r="N10">
            <v>0</v>
          </cell>
        </row>
        <row r="11">
          <cell r="A11" t="str">
            <v>01.05</v>
          </cell>
          <cell r="B11" t="str">
            <v>Presidência</v>
          </cell>
          <cell r="C11" t="str">
            <v>A</v>
          </cell>
          <cell r="D11" t="str">
            <v>01.05 - Vice Presidência - Relacion. Articulação.,  Benef. e RH, (Diárias, Desloc. e Viagens) (Atividades e Ações)</v>
          </cell>
          <cell r="E11" t="str">
            <v>Assegurar o funcionamento da
estrutura da Vice Presidência do CAU/SP</v>
          </cell>
          <cell r="F11" t="str">
            <v>Aprimorar e inovar os processos e as ações</v>
          </cell>
          <cell r="G11" t="str">
            <v>Assegurar a eficácia no relacionamento e comunicação com a sociedade</v>
          </cell>
          <cell r="H11">
            <v>447052.84518001834</v>
          </cell>
          <cell r="I11">
            <v>4.8199816374108195E-3</v>
          </cell>
          <cell r="J11">
            <v>447052.85</v>
          </cell>
          <cell r="K11">
            <v>219092.9</v>
          </cell>
          <cell r="L11">
            <v>219092.9</v>
          </cell>
          <cell r="M11">
            <v>-227959.94518001835</v>
          </cell>
          <cell r="N11">
            <v>0</v>
          </cell>
        </row>
        <row r="12">
          <cell r="A12" t="str">
            <v>01.06</v>
          </cell>
          <cell r="B12" t="str">
            <v>Presidência</v>
          </cell>
          <cell r="C12" t="str">
            <v>P</v>
          </cell>
          <cell r="D12" t="str">
            <v>01.06 - Divulgação e Comunicação Institucional - Benef. e RH, Diárias, Desloc. e Viagens - (Atividades e Ações)</v>
          </cell>
          <cell r="E12" t="str">
            <v>Realizar a divulgação das ações e atividades do CAUSP, publicações, e ampliar a comunicação do Conselho com os arquitetos e urbanistas, funcionários e a sociedade, por meio do Site, Revista, Jornal e mídias eletrônicas, mailings  e do Departamento de Comunicação reestruturado: com gestão  de contratos gráficos, assessoria de imprensa, agência de comunicação, e avaliação de atividades via relatório de gestão, com planejamento sistemático do CAU/SP, visando aprimoramentos e maior aproximação com os meios de comunicação da organização com o público-alvo, a sociedade em geral, intensificando o relacionamento interno e a troca de experiências com  os CAU's/UF e BR.</v>
          </cell>
          <cell r="F12" t="str">
            <v>Assegurar a eficácia no relacionamento e comunicação com a sociedade</v>
          </cell>
          <cell r="G12" t="str">
            <v>Estimular a produção da Arquitetura e Urbanismo como política de Estado</v>
          </cell>
          <cell r="H12">
            <v>1640428.0551743668</v>
          </cell>
          <cell r="I12">
            <v>4.8256332520395517E-3</v>
          </cell>
          <cell r="J12">
            <v>1640428.06</v>
          </cell>
          <cell r="K12">
            <v>438784.48</v>
          </cell>
          <cell r="L12">
            <v>438784.48</v>
          </cell>
          <cell r="M12">
            <v>-1201643.5751743668</v>
          </cell>
          <cell r="N12">
            <v>0</v>
          </cell>
        </row>
        <row r="13">
          <cell r="A13" t="str">
            <v>01.07</v>
          </cell>
          <cell r="B13" t="str">
            <v>Presidência</v>
          </cell>
          <cell r="C13" t="str">
            <v>A</v>
          </cell>
          <cell r="D13" t="str">
            <v>01.07 - Conselho de Entidades de Arquitetura e Urbanismo SP (CEAU)</v>
          </cell>
          <cell r="E13" t="str">
            <v>Propiciar condições e funcionalidade do Colegiado Estadual, contribuindo para o aparecimento e uso das potencialidades dos seus entes. Em cumprimento ao disposto no inciso X do art. 28 e no inciso IV do art. 34, o CAU instituiu colegiado permanente com participação das entidades nacionais dos arquitetos e urbanistas, para tratar das questões do ensino e do exercício profissional. É uma instância consultiva do CAU e reúne representantes da Associação Brasileira dos Escritórios de Arquitetura (AsBEA); Associação Brasileira de Ensino de Arquitetura e Urbanismo (ABEA); Associação Brasileira de Arquitetos Paisagistas (ABAP); o departamento paulista do Instituto de Arquitetos do Brasil (IAB/SP); e o Sindicato dos Arquitetos no Estado de São Paulo (SASP)</v>
          </cell>
          <cell r="F13" t="str">
            <v>Fomentar o acesso da sociedade à Arquitetura e Urbanismo</v>
          </cell>
          <cell r="G13" t="str">
            <v>Assegurar a sustentabilidade financeira</v>
          </cell>
          <cell r="H13">
            <v>72279.7</v>
          </cell>
          <cell r="I13">
            <v>0</v>
          </cell>
          <cell r="J13">
            <v>72279.7</v>
          </cell>
          <cell r="K13">
            <v>21164.400000000001</v>
          </cell>
          <cell r="L13">
            <v>21164.400000000001</v>
          </cell>
          <cell r="M13">
            <v>-51115.299999999996</v>
          </cell>
          <cell r="N13">
            <v>0</v>
          </cell>
        </row>
        <row r="14">
          <cell r="A14" t="str">
            <v>01.08</v>
          </cell>
          <cell r="B14" t="str">
            <v>Presidência</v>
          </cell>
          <cell r="C14" t="str">
            <v>A</v>
          </cell>
          <cell r="D14" t="str">
            <v>01.08 - Desenvolv. como vetor de melhorias da Arq./ Urb., fiscalização, atendimento, relacionamento com a Sociedade e Profissionais - Funcion. e Estrut. dos Esc. Descent., Benef. e RH, Diárias, Desloc. e Viagens - Regionais - CAU/SP</v>
          </cell>
          <cell r="E14" t="str">
            <v xml:space="preserve"> Acompanhar, manter e desenvolver atividades com e a partir das Regionais do CAU/SP. Garantir o pleno funcionamento das sedes regionais, implementar identidade visual do CAU/SP, e desenvolver ações de aproximação com os arquitetos e a sociedade definidas pelo CAU/SP.</v>
          </cell>
          <cell r="F14" t="str">
            <v>Tornar a fiscalização um vetor de melhoria do exercício da Arquitetura e Urbanismo</v>
          </cell>
          <cell r="G14" t="str">
            <v>Assegurar a sustentabilidade financeira</v>
          </cell>
          <cell r="H14">
            <v>5145600.8044192484</v>
          </cell>
          <cell r="I14">
            <v>5.5807512253522873E-3</v>
          </cell>
          <cell r="J14">
            <v>5145600.8099999996</v>
          </cell>
          <cell r="K14">
            <v>1717416.03</v>
          </cell>
          <cell r="L14">
            <v>1717416.03</v>
          </cell>
          <cell r="M14">
            <v>-3428184.7744192481</v>
          </cell>
          <cell r="N14">
            <v>0</v>
          </cell>
        </row>
        <row r="15">
          <cell r="A15" t="str">
            <v>01.09</v>
          </cell>
          <cell r="B15" t="str">
            <v>Presidência</v>
          </cell>
          <cell r="C15" t="str">
            <v>P</v>
          </cell>
          <cell r="D15" t="str">
            <v>01.09 - Presidência Proj. e Ações: CAU Itiner., Rio + Cidades, Intern., Eventos do CAU/SP, ABNT,  Viagens (CSC, Fundo de Apoio, CAU/BR e CAUs -UF's)</v>
          </cell>
          <cell r="E15" t="str">
            <v>Garantir Propicia funcionamento o deslocamento dos Conselheiros, funcionários e colaboradores,  Presidente e convidados, por meio de passagens e diárias, ref. a despachos e representação do CAU/SP Junto a Sociedade, garantindo o descolamento e representação do CAUSP, via Gabinete da Presidência, participação em Cursos de Capacitação Profissional, viagens para representação legal e jurídica do CAU/SP junto a fóruns e audiências (Assessoria Jurídica). Possibilita a realização de ações como: o CAU Itinerante, Planejamento Estratégico com Escritórios, Viagens de Conselheiros e Funcionários, Eventos do CAU/SP, Projeto Rio + Cidades, e demais projetos e atividades.</v>
          </cell>
          <cell r="F15" t="str">
            <v>Fomentar o acesso da sociedade à Arquitetura e Urbanismo</v>
          </cell>
          <cell r="G15" t="str">
            <v>Assegurar a eficácia no relacionamento e comunicação com a sociedade</v>
          </cell>
          <cell r="H15">
            <v>2057875.724495</v>
          </cell>
          <cell r="I15">
            <v>-150000.004495</v>
          </cell>
          <cell r="J15">
            <v>1907875.72</v>
          </cell>
          <cell r="K15">
            <v>292193.06</v>
          </cell>
          <cell r="L15">
            <v>292193.06</v>
          </cell>
          <cell r="M15">
            <v>-1765682.6644949999</v>
          </cell>
          <cell r="N15">
            <v>0</v>
          </cell>
        </row>
        <row r="16">
          <cell r="A16" t="str">
            <v>01.10</v>
          </cell>
          <cell r="B16" t="str">
            <v>Presidência</v>
          </cell>
          <cell r="C16" t="str">
            <v>P</v>
          </cell>
          <cell r="D16" t="str">
            <v>01.10 - Compra e Reforma da Sede do CAU/SP</v>
          </cell>
          <cell r="E16" t="str">
            <v>Assegurar a reforma da nova sede do CAU/SP</v>
          </cell>
          <cell r="F16" t="str">
            <v>Ter sistemas de informação e infraestrutura que viabilizem a gestão e o atendimento dos arquitetos e urbanistas e a sociedade</v>
          </cell>
          <cell r="G16" t="str">
            <v>Assegurar a eficácia no atendimento e no relacionamento com os Arquitetos e Urbanistas e a Sociedade</v>
          </cell>
          <cell r="H16">
            <v>30000000</v>
          </cell>
          <cell r="I16">
            <v>0</v>
          </cell>
          <cell r="J16">
            <v>30000000</v>
          </cell>
          <cell r="K16">
            <v>0</v>
          </cell>
          <cell r="L16">
            <v>0</v>
          </cell>
          <cell r="M16">
            <v>-30000000</v>
          </cell>
          <cell r="N16">
            <v>0</v>
          </cell>
        </row>
        <row r="17">
          <cell r="A17" t="str">
            <v>01.11</v>
          </cell>
          <cell r="B17" t="str">
            <v>Presidência</v>
          </cell>
          <cell r="C17" t="str">
            <v>P</v>
          </cell>
          <cell r="D17" t="str">
            <v>01.11 - Assistência Técnica em Habitações de Interesse Social – ATHIS</v>
          </cell>
          <cell r="E17" t="str">
            <v xml:space="preserve">Identificar ações efetivas de ATHIS, oriundas do Seminário de 2017, cadastrara e desenvolver visando assegurar assistência técnica pública e gratuita para projetos e construção de habitação de interesse social às famílias de baixa renda </v>
          </cell>
          <cell r="F17" t="str">
            <v>Fomentar o acesso da sociedade à arquitetura e urbanismo</v>
          </cell>
          <cell r="G17" t="str">
            <v>Estimular o conhecimento, o uso de processos criativos e a difusão das melhores práticas em Arquitetura e Urbanismo</v>
          </cell>
          <cell r="H17">
            <v>850093.65999999992</v>
          </cell>
          <cell r="I17">
            <v>0</v>
          </cell>
          <cell r="J17">
            <v>850093.66</v>
          </cell>
          <cell r="K17">
            <v>0</v>
          </cell>
          <cell r="L17">
            <v>0</v>
          </cell>
          <cell r="M17">
            <v>-850093.65999999992</v>
          </cell>
          <cell r="N17">
            <v>0</v>
          </cell>
        </row>
        <row r="18">
          <cell r="A18" t="str">
            <v>01.12</v>
          </cell>
          <cell r="B18" t="str">
            <v>Presidência</v>
          </cell>
          <cell r="C18" t="str">
            <v>P</v>
          </cell>
          <cell r="D18" t="str">
            <v>01.12 -  Patrocínio/Parcerias do CAU-SP</v>
          </cell>
          <cell r="E18" t="str">
            <v>Obter ampliação do acesso da sociedade a arquitetura&amp;urbanismo e valorizar a profissão e o profissional como fomentador, e prestador de serviços, e principal interlocutor da qualidade de vida integrada, por meio de projetos e seus resultados identificados aos valores consignados pelo CAU, a ser obtido com a concessão de recursos financeiros do CAUSP com seu acompanhamento e monitoramento da implementação  sob a responsabilidade e execução de terceiros contemplados que contribuam para o desenvolvimento da Arquitetura e Urbanismo e para a  consolidação do CAU e promoção da imagem dos CAU's/UF e BR perante o seu público de interesse.</v>
          </cell>
          <cell r="F18" t="str">
            <v>Estimular o conhecimento, o uso de processos criativos e a difusão das melhores práticas em Arquitetura e Urbanismo</v>
          </cell>
          <cell r="G18" t="str">
            <v>Assegurar a sustentabilidade financeira</v>
          </cell>
          <cell r="H18">
            <v>1700187.3099999998</v>
          </cell>
          <cell r="I18">
            <v>0</v>
          </cell>
          <cell r="J18">
            <v>1700187.31</v>
          </cell>
          <cell r="K18">
            <v>10845.2</v>
          </cell>
          <cell r="L18">
            <v>10845.2</v>
          </cell>
          <cell r="M18">
            <v>-1689342.1099999999</v>
          </cell>
          <cell r="N18">
            <v>0</v>
          </cell>
        </row>
        <row r="19">
          <cell r="A19" t="str">
            <v>01.13</v>
          </cell>
          <cell r="B19" t="str">
            <v>Presidência</v>
          </cell>
          <cell r="C19" t="str">
            <v>A</v>
          </cell>
          <cell r="D19" t="str">
            <v>01.13 - Ouvidoria do CAU/SP</v>
          </cell>
          <cell r="E19" t="str">
            <v>Assegurar o funcionamento das atividades relacionadas a Ouvidoria</v>
          </cell>
          <cell r="F19" t="str">
            <v>Assegurar a eficácia no atendimento e no relacionamento com os Arquitetos e Urbanistas e a Sociedade</v>
          </cell>
          <cell r="G19" t="str">
            <v>Tornar a fiscalização um vetor de melhoria do exercício da Arquitetura e Urbanismo</v>
          </cell>
          <cell r="H19">
            <v>10329</v>
          </cell>
          <cell r="I19">
            <v>0</v>
          </cell>
          <cell r="J19">
            <v>10329</v>
          </cell>
          <cell r="K19">
            <v>0</v>
          </cell>
          <cell r="L19">
            <v>0</v>
          </cell>
          <cell r="M19">
            <v>-10329</v>
          </cell>
          <cell r="N19">
            <v>0</v>
          </cell>
        </row>
        <row r="20">
          <cell r="A20" t="str">
            <v>01.14</v>
          </cell>
          <cell r="B20" t="str">
            <v>Presidência</v>
          </cell>
          <cell r="C20" t="str">
            <v>A</v>
          </cell>
          <cell r="D20" t="str">
            <v>01.14 - Implantar trab. Colabor. c/ foco na evolução do SICCAU e Sist. Inf. c/ ênfase na Fiscalização</v>
          </cell>
          <cell r="E20" t="str">
            <v>Análise de diversos assuntos relacionados à GEPET, em relação ao SICCAU com foco nas atividades de Fiscalização, aos acompanhamentos do CG-CSC e dos grupos de trabalho locais e nacional</v>
          </cell>
          <cell r="F20" t="str">
            <v>Tornar a fiscalização um vetor de melhoria do exercício da Arquitetura e Urbanismo</v>
          </cell>
          <cell r="G20" t="str">
            <v>Assegurar a eficácia no atendimento e no relacionamento com os Arquitetos e Urbanistas e a Sociedade</v>
          </cell>
          <cell r="H20">
            <v>89862.3</v>
          </cell>
          <cell r="I20">
            <v>0</v>
          </cell>
          <cell r="J20">
            <v>89862.3</v>
          </cell>
          <cell r="K20">
            <v>0</v>
          </cell>
          <cell r="L20">
            <v>0</v>
          </cell>
          <cell r="M20">
            <v>-89862.3</v>
          </cell>
          <cell r="N20">
            <v>0</v>
          </cell>
        </row>
        <row r="21">
          <cell r="A21" t="str">
            <v>02.01.001</v>
          </cell>
          <cell r="B21" t="str">
            <v>Departamento Administrativo</v>
          </cell>
          <cell r="C21" t="str">
            <v>A</v>
          </cell>
          <cell r="D21" t="str">
            <v>02.01.001 - Departamento Administrativo - Benef. e RH, Diárias, Desloc. e Viagens (Atividades e Ações)</v>
          </cell>
          <cell r="E21" t="str">
            <v>Assegurar o funcionamento da
estrutura da Diretoria Adm do CAU/SP</v>
          </cell>
          <cell r="F21" t="str">
            <v>Assegurar a eficácia no atendimento e no relacionamento com os Arquitetos e Urbanistas e a Sociedade</v>
          </cell>
          <cell r="G21" t="str">
            <v>Assegurar a sustentabilidade financeira</v>
          </cell>
          <cell r="H21">
            <v>2592958.2263300046</v>
          </cell>
          <cell r="I21">
            <v>3.6699953489005566E-3</v>
          </cell>
          <cell r="J21">
            <v>2592958.23</v>
          </cell>
          <cell r="K21">
            <v>1225837.6399999999</v>
          </cell>
          <cell r="L21">
            <v>1225837.6399999999</v>
          </cell>
          <cell r="M21">
            <v>-1367120.5863300047</v>
          </cell>
          <cell r="N21">
            <v>0</v>
          </cell>
        </row>
        <row r="22">
          <cell r="A22" t="str">
            <v>02.01.002</v>
          </cell>
          <cell r="B22" t="str">
            <v>Departamento Administrativo</v>
          </cell>
          <cell r="C22" t="str">
            <v>A</v>
          </cell>
          <cell r="D22" t="str">
            <v xml:space="preserve">02.01.002 - Capacitação dos Funcionários e Dirigentes do CAU/SP </v>
          </cell>
          <cell r="E22" t="str">
            <v>Desenvolver, aperfeiçoar competências e capacitar funcionários, dirigentes e colaboradores, estruturando e mantendo um conselho moderno e interativo com a sociedade, com avaliações e planejamento visando obter e usar as melhores praticas com apresentação de soluções sob os aspectos da eficácia, eficiência, efetividade, observado o principio da economicidade e da qualidade sistêmica do Conselho para a sociedade e profissionais.</v>
          </cell>
          <cell r="F22" t="str">
            <v>Desenvolver competências de dirigentes e colaboradores</v>
          </cell>
          <cell r="G22" t="str">
            <v>Construir cultura organizacional adequada à estratégia</v>
          </cell>
          <cell r="H22">
            <v>620974.16</v>
          </cell>
          <cell r="I22">
            <v>0</v>
          </cell>
          <cell r="J22">
            <v>620974.16</v>
          </cell>
          <cell r="K22">
            <v>253319.81</v>
          </cell>
          <cell r="L22">
            <v>253319.81</v>
          </cell>
          <cell r="M22">
            <v>-367654.35000000003</v>
          </cell>
          <cell r="N22">
            <v>0</v>
          </cell>
        </row>
        <row r="23">
          <cell r="A23" t="str">
            <v>02.01.003</v>
          </cell>
          <cell r="B23" t="str">
            <v>Departamento Administrativo</v>
          </cell>
          <cell r="C23" t="str">
            <v>A</v>
          </cell>
          <cell r="D23" t="str">
            <v>02.01.003 - Departamento Administrativo - Funcion. do Atendimento (Benef. e RH)</v>
          </cell>
          <cell r="E23" t="str">
            <v>Atender os Arquitetos e Urbanistas, a sociedade nos mais variados serviços disponibilizados pelo Conselho, ref. as questões profissionais, pessoais, cadastros, denuncias e dúvidas, intermediando via Setor de Atendimento a coleta biométrica, a entrega de carteiras Profissional e via sistemas.</v>
          </cell>
          <cell r="F23" t="str">
            <v>Assegurar a eficácia no atendimento e no relacionamento com os Arquitetos e Urbanistas e a Sociedade</v>
          </cell>
          <cell r="G23" t="str">
            <v>Construir cultura organizacional adequada à estratégia</v>
          </cell>
          <cell r="H23">
            <v>1998857.0824825927</v>
          </cell>
          <cell r="I23">
            <v>-2.4825925938785076E-3</v>
          </cell>
          <cell r="J23">
            <v>1998857.08</v>
          </cell>
          <cell r="K23">
            <v>644671.73</v>
          </cell>
          <cell r="L23">
            <v>644671.73</v>
          </cell>
          <cell r="M23">
            <v>-1354185.3524825927</v>
          </cell>
          <cell r="N23">
            <v>0</v>
          </cell>
        </row>
        <row r="24">
          <cell r="A24" t="str">
            <v>02.01.004</v>
          </cell>
          <cell r="B24" t="str">
            <v>Departamento Administrativo</v>
          </cell>
          <cell r="C24" t="str">
            <v>P</v>
          </cell>
          <cell r="D24" t="str">
            <v>02.01.004 - Departamento Administrativo - Sistema de Informação e Manutenção da SEDE CAU/SP (Projetos e Ações)</v>
          </cell>
          <cell r="E24" t="str">
            <v>Prover ao Conselho sistemas de gestão, tecnologia e segurança da informação como ferramentas de apoio aos processos de trabalho dos profissionais</v>
          </cell>
          <cell r="F24" t="str">
            <v>Ter sistemas de informação e infraestrutura que viabilizem a gestão e o atendimento dos arquitetos e urbanistas e a sociedade</v>
          </cell>
          <cell r="G24" t="str">
            <v>Construir cultura organizacional adequada à estratégia</v>
          </cell>
          <cell r="H24">
            <v>588171.11139400001</v>
          </cell>
          <cell r="I24">
            <v>-1.3940000208094716E-3</v>
          </cell>
          <cell r="J24">
            <v>588171.11</v>
          </cell>
          <cell r="K24">
            <v>7727.9</v>
          </cell>
          <cell r="L24">
            <v>7727.9</v>
          </cell>
          <cell r="M24">
            <v>-580443.21139399998</v>
          </cell>
          <cell r="N24">
            <v>0</v>
          </cell>
        </row>
        <row r="25">
          <cell r="A25" t="str">
            <v>02.02.001</v>
          </cell>
          <cell r="B25" t="str">
            <v>Departamento Técnico</v>
          </cell>
          <cell r="C25" t="str">
            <v>A</v>
          </cell>
          <cell r="D25" t="str">
            <v xml:space="preserve">02.02.001 - Ações da Fiscalização - Depart. Técnico - Benef., RH, Diárias, Desloc. e Viagens, Capacit. </v>
          </cell>
          <cell r="E25" t="str">
            <v xml:space="preserve"> Valorizar as boas práticas do exercício da  profissão do Arquiteto e Urbanista, Consolidar as atividades da Fiscalização em todo o Estado de São Paulo, promover ações de caráter orientativo e preventivo, combater o exercício ilegal da profissão do Arquiteto e Urbanista. A fiscalização do CAU/SP conta com veículos e agentes de fiscalização treinados e capacitados para a realização de  rotinas, diligencias e atendimento de denúncias para atender a sociedade e o profissional A.U.,  buscando ser referência para melhor qualidade de vida da sociedade e  no exercício da Arquitetura e Urbanismo; Promover Palestras e Seminários no tema</v>
          </cell>
          <cell r="F25" t="str">
            <v>Tornar a fiscalização um vetor de melhoria do exercício da Arquitetura e Urbanismo</v>
          </cell>
          <cell r="G25" t="str">
            <v>Aprimorar e inovar os processos e as ações</v>
          </cell>
          <cell r="H25">
            <v>6261094.1410125382</v>
          </cell>
          <cell r="I25">
            <v>67759.338987462223</v>
          </cell>
          <cell r="J25">
            <v>6328853.4800000004</v>
          </cell>
          <cell r="K25">
            <v>2180038.8199999998</v>
          </cell>
          <cell r="L25">
            <v>2180038.8199999998</v>
          </cell>
          <cell r="M25">
            <v>-4081055.3210125384</v>
          </cell>
          <cell r="N25">
            <v>0</v>
          </cell>
        </row>
        <row r="26">
          <cell r="A26" t="str">
            <v>02.02.002</v>
          </cell>
          <cell r="B26" t="str">
            <v>Departamento Técnico</v>
          </cell>
          <cell r="C26" t="str">
            <v>P</v>
          </cell>
          <cell r="D26" t="str">
            <v>02.02.002 - Departamento Técnico - Projetos e Ações : Fiscalização do CAU/SP, Palestras e Seminários</v>
          </cell>
          <cell r="E26" t="str">
            <v>Realizar Análise de processos do CAU/SP, CREA/SP, análise de solicitações de: Cancelamentos de RRT, Anulações de RRT, Interrupções de Registro, RRT's Extemporâneos e elaboração de Deliberações</v>
          </cell>
          <cell r="F26" t="str">
            <v>Tornar a fiscalização um vetor de melhoria do exercício da Arquitetura e Urbanismo</v>
          </cell>
          <cell r="G26" t="str">
            <v>Aprimorar e inovar os processos e as ações</v>
          </cell>
          <cell r="H26">
            <v>68984.72</v>
          </cell>
          <cell r="I26">
            <v>0</v>
          </cell>
          <cell r="J26">
            <v>68984.72</v>
          </cell>
          <cell r="K26">
            <v>11569.17</v>
          </cell>
          <cell r="L26">
            <v>11569.17</v>
          </cell>
          <cell r="M26">
            <v>-57415.55</v>
          </cell>
          <cell r="N26">
            <v>0</v>
          </cell>
        </row>
        <row r="27">
          <cell r="A27" t="str">
            <v>02.03.001</v>
          </cell>
          <cell r="B27" t="str">
            <v>Departamento e Gestão Financeira</v>
          </cell>
          <cell r="C27" t="str">
            <v>A</v>
          </cell>
          <cell r="D27" t="str">
            <v>02.03.001 - Sust. Financ. RH, Benef.,Gestão Estrat. do DGF; Acomp. da Exec. do Pl. de Ação e Orçam. 2018 CAU/SP</v>
          </cell>
          <cell r="E27" t="str">
            <v>Assegurar o funcionamento da estrutura geral do CAU/SP. Controlar os recursos imprescindíveis ao gerenciamento e existência do Conselho, em todos os seus setores, possibilitando, precipuamente, a concretização do planejamento estratégico, gerencial e operacional, produzindo e disponibilizando dados e informações financeiras indispensáveis ao processo de tomada de decisão e condução da instituição</v>
          </cell>
          <cell r="F27" t="str">
            <v>Assegurar a sustentabilidade financeira</v>
          </cell>
          <cell r="G27" t="str">
            <v>Assegurar a eficácia no atendimento e no relacionamento com os Arquitetos e Urbanistas e a Sociedade</v>
          </cell>
          <cell r="H27">
            <v>4214003.304852318</v>
          </cell>
          <cell r="I27">
            <v>154634.02514768206</v>
          </cell>
          <cell r="J27">
            <v>4368637.33</v>
          </cell>
          <cell r="K27">
            <v>1926032.2</v>
          </cell>
          <cell r="L27">
            <v>1926032.2</v>
          </cell>
          <cell r="M27">
            <v>-2287971.1048523178</v>
          </cell>
          <cell r="N27">
            <v>0</v>
          </cell>
        </row>
        <row r="28">
          <cell r="A28" t="str">
            <v>02.03.002</v>
          </cell>
          <cell r="B28" t="str">
            <v>Departamento e Gestão Financeira</v>
          </cell>
          <cell r="C28" t="str">
            <v>P</v>
          </cell>
          <cell r="D28" t="str">
            <v>02.03.002 - Departamento Financeiro - Observatório, Arq. XXI e Planejamento Estratégico</v>
          </cell>
          <cell r="E28" t="str">
            <v>Estreitar relações do CAU/SP com entidades governamentais públicas e privadas, na esfera federal, estadual e municipal com o Projeto Observatório de Captação de Recursos, Avaliação e Sistematização de dados estratégicos para elaboração de projetos. Suprir as necessidades e demandas latentes por informações, promovendo a concepção e o planejamento de pesquisas, por meio da coleta de dados, armazenamento, análise, validação e disseminação dos resultados finais aos arquitetos e demais interessados, suprindo, dessa forma, lacuna existente no setor; Efetivação de Parceria com as Empresas para a realização de Palestras e Seminários nas Instituições e  Regionais, visando ampliar a capilaridade do Conselho na sociedade.</v>
          </cell>
          <cell r="F28" t="str">
            <v>Fomentar o acesso da sociedade à Arquitetura e Urbanismo</v>
          </cell>
          <cell r="G28" t="str">
            <v>Estimular o conhecimento, o uso de processos criativos e a difusão das melhores práticas em Arquitetura e Urbanismo</v>
          </cell>
          <cell r="H28">
            <v>81000</v>
          </cell>
          <cell r="I28">
            <v>0</v>
          </cell>
          <cell r="J28">
            <v>81000</v>
          </cell>
          <cell r="K28">
            <v>0</v>
          </cell>
          <cell r="L28">
            <v>0</v>
          </cell>
          <cell r="M28">
            <v>-81000</v>
          </cell>
          <cell r="N28">
            <v>0</v>
          </cell>
        </row>
        <row r="29">
          <cell r="A29" t="str">
            <v>02.03.003</v>
          </cell>
          <cell r="B29" t="str">
            <v>Departamento e Gestão Financeira</v>
          </cell>
          <cell r="C29" t="str">
            <v>P</v>
          </cell>
          <cell r="D29" t="str">
            <v>02.03.003 - MRG e Gestão (Capacit., Diagnóstico, Avaliação e Sistemat. de Proposições e Indicadores)</v>
          </cell>
          <cell r="E29" t="str">
            <v>Fornecer recursos para a Capacitação e garantir o compartilhamento de informações entre gestões</v>
          </cell>
          <cell r="F29" t="str">
            <v>Desenvolver competências de dirigentes e colaboradores</v>
          </cell>
          <cell r="G29" t="str">
            <v>Assegurar a sustentabilidade financeira</v>
          </cell>
          <cell r="H29">
            <v>125821.59</v>
          </cell>
          <cell r="I29">
            <v>0</v>
          </cell>
          <cell r="J29">
            <v>125821.59</v>
          </cell>
          <cell r="K29">
            <v>26859.68</v>
          </cell>
          <cell r="L29">
            <v>26859.68</v>
          </cell>
          <cell r="M29">
            <v>-98961.91</v>
          </cell>
          <cell r="N29">
            <v>0</v>
          </cell>
        </row>
        <row r="30">
          <cell r="A30" t="str">
            <v>02.03.004.001</v>
          </cell>
          <cell r="B30" t="str">
            <v>Departamento e Gestão Financeira</v>
          </cell>
          <cell r="C30" t="str">
            <v>A</v>
          </cell>
          <cell r="D30" t="str">
            <v>02.03.004.001 - CSC CAU (Transferências de recursos )</v>
          </cell>
          <cell r="E30" t="str">
            <v>Contribuir mensalmente com o Centro de Serviços Compartilhados, contemplando também o funcionamento do SICCAU - Sistema de Informação e Comunicação dos Conselhos de Arquitetura e Urbanismo.</v>
          </cell>
          <cell r="F30" t="str">
            <v>Tornar a fiscalização um vetor de melhoria do exercício da Arquitetura e Urbanismo</v>
          </cell>
          <cell r="G30" t="str">
            <v>Assegurar a eficácia no atendimento e no relacionamento com os Arquitetos e Urbanistas e a Sociedade</v>
          </cell>
          <cell r="H30">
            <v>2209214</v>
          </cell>
          <cell r="I30">
            <v>0</v>
          </cell>
          <cell r="J30">
            <v>2209214</v>
          </cell>
          <cell r="K30">
            <v>1104606.96</v>
          </cell>
          <cell r="L30">
            <v>1104606.96</v>
          </cell>
          <cell r="M30">
            <v>-1104607.04</v>
          </cell>
          <cell r="N30">
            <v>0</v>
          </cell>
        </row>
        <row r="31">
          <cell r="A31" t="str">
            <v>02.03.004.002.001</v>
          </cell>
          <cell r="B31" t="str">
            <v>Departamento e Gestão Financeira</v>
          </cell>
          <cell r="C31" t="str">
            <v>A</v>
          </cell>
          <cell r="D31" t="str">
            <v>02.03.006.002.001 -  SISCAF (Manutenção e Treinamento)</v>
          </cell>
          <cell r="E31" t="str">
            <v>Aprimorar  os processos da Inadimplência através do Sistema SISCAF</v>
          </cell>
          <cell r="F31" t="str">
            <v>Ter sistemas de informação e infraestrutura que viabilizem a gestão e o atendimento dos arquitetos e urbanistas e a sociedade</v>
          </cell>
          <cell r="G31" t="str">
            <v>Aprimorar e inovar os processos e as ações</v>
          </cell>
          <cell r="H31">
            <v>358879</v>
          </cell>
          <cell r="I31">
            <v>0</v>
          </cell>
          <cell r="J31">
            <v>358879</v>
          </cell>
          <cell r="K31">
            <v>181601.76</v>
          </cell>
          <cell r="L31">
            <v>181601.76</v>
          </cell>
          <cell r="M31">
            <v>-177277.24</v>
          </cell>
          <cell r="N31">
            <v>0</v>
          </cell>
        </row>
        <row r="32">
          <cell r="A32" t="str">
            <v>02.03.004.002.002</v>
          </cell>
          <cell r="B32" t="str">
            <v>Departamento e Gestão Financeira</v>
          </cell>
          <cell r="C32" t="str">
            <v>A</v>
          </cell>
          <cell r="D32" t="str">
            <v>02.03.006.002.002 - Relatório Mensal e Aprimoramentos (Capacitação)</v>
          </cell>
          <cell r="E32" t="str">
            <v>Aprimorar a emissão de Relatórios através da automatização junto ao Sistema Implanta</v>
          </cell>
          <cell r="F32" t="str">
            <v>Ter sistemas de informação e infraestrutura que viabilizem a gestão e o atendimento dos arquitetos e urbanistas e a sociedade</v>
          </cell>
          <cell r="G32" t="str">
            <v>Aprimorar e inovar os processos e as ações</v>
          </cell>
          <cell r="H32">
            <v>110000</v>
          </cell>
          <cell r="I32">
            <v>0</v>
          </cell>
          <cell r="J32">
            <v>110000</v>
          </cell>
          <cell r="K32">
            <v>0</v>
          </cell>
          <cell r="L32">
            <v>0</v>
          </cell>
          <cell r="M32">
            <v>-110000</v>
          </cell>
          <cell r="N32">
            <v>0</v>
          </cell>
        </row>
        <row r="33">
          <cell r="A33" t="str">
            <v>02.03.004.002.003</v>
          </cell>
          <cell r="B33" t="str">
            <v>Departamento e Gestão Financeira</v>
          </cell>
          <cell r="C33" t="str">
            <v>A</v>
          </cell>
          <cell r="D33" t="str">
            <v>02.03.006.002.003 - Plataforma T.I. e MGR CAU</v>
          </cell>
          <cell r="E33" t="str">
            <v>Aprimorar a  Gestão dos CAU/UF através da implantação de plataforma integrada</v>
          </cell>
          <cell r="F33" t="str">
            <v>Tornar a fiscalização um vetor de melhoria do exercício da Arquitetura e Urbanismo</v>
          </cell>
          <cell r="G33" t="str">
            <v>Aprimorar e inovar os processos e as ações</v>
          </cell>
          <cell r="H33">
            <v>584286.57000000007</v>
          </cell>
          <cell r="I33">
            <v>0</v>
          </cell>
          <cell r="J33">
            <v>584286.56999999995</v>
          </cell>
          <cell r="K33">
            <v>0</v>
          </cell>
          <cell r="L33">
            <v>0</v>
          </cell>
          <cell r="M33">
            <v>-584286.57000000007</v>
          </cell>
          <cell r="N33">
            <v>0</v>
          </cell>
        </row>
        <row r="34">
          <cell r="A34" t="str">
            <v>02.03.004.003</v>
          </cell>
          <cell r="B34" t="str">
            <v>Departamento e Gestão Financeira</v>
          </cell>
          <cell r="C34" t="str">
            <v>A</v>
          </cell>
          <cell r="D34" t="str">
            <v>02.03.006.003 - Outras despesas do CSC (0800 e TAQ 2018)</v>
          </cell>
          <cell r="E34" t="str">
            <v>Realizar transferência corrente referente a outras despesas do ano vigente</v>
          </cell>
          <cell r="F34" t="str">
            <v>Assegurar a eficácia no atendimento e no relacionamento com os Arquitetos e Urbanistas e a Sociedade</v>
          </cell>
          <cell r="G34" t="str">
            <v>Aprimorar e inovar os processos e as ações</v>
          </cell>
          <cell r="H34">
            <v>573423</v>
          </cell>
          <cell r="I34">
            <v>0</v>
          </cell>
          <cell r="J34">
            <v>573423</v>
          </cell>
          <cell r="K34">
            <v>286711.5</v>
          </cell>
          <cell r="L34">
            <v>286711.5</v>
          </cell>
          <cell r="M34">
            <v>-286711.5</v>
          </cell>
          <cell r="N34">
            <v>0</v>
          </cell>
        </row>
        <row r="35">
          <cell r="A35" t="str">
            <v>02.03.004.004</v>
          </cell>
          <cell r="B35" t="str">
            <v>Departamento e Gestão Financeira</v>
          </cell>
          <cell r="C35" t="str">
            <v>A</v>
          </cell>
          <cell r="D35" t="str">
            <v>02.03.006.004 - Outras despesas do CSC (0800 e TAQ 2017)</v>
          </cell>
          <cell r="E35" t="str">
            <v>Realizar transferência corrente referente a outras despesas do ano anterior</v>
          </cell>
          <cell r="F35" t="str">
            <v>Assegurar a eficácia no atendimento e no relacionamento com os Arquitetos e Urbanistas e a Sociedade</v>
          </cell>
          <cell r="G35" t="str">
            <v>Aprimorar e inovar os processos e as ações</v>
          </cell>
          <cell r="H35">
            <v>10000</v>
          </cell>
          <cell r="I35">
            <v>0</v>
          </cell>
          <cell r="J35">
            <v>10000</v>
          </cell>
          <cell r="K35">
            <v>0</v>
          </cell>
          <cell r="L35">
            <v>0</v>
          </cell>
          <cell r="M35">
            <v>-10000</v>
          </cell>
          <cell r="N35">
            <v>0</v>
          </cell>
        </row>
        <row r="36">
          <cell r="A36" t="str">
            <v>02.03.005</v>
          </cell>
          <cell r="B36" t="str">
            <v>Departamento e Gestão Financeira</v>
          </cell>
          <cell r="C36" t="str">
            <v>A</v>
          </cell>
          <cell r="D36" t="str">
            <v>02.03.005 - Fundo de Apoio aos CAU's Básicos. Transf. De Recursos e acomp. das Atividade e Ações</v>
          </cell>
          <cell r="E36" t="str">
            <v>Assegurar o pagamento da cota de participação do CAU/SP ao Fundo de Apoio aos CAU’s Uf’s</v>
          </cell>
          <cell r="F36" t="str">
            <v>Assegurar a sustentabilidade financeira</v>
          </cell>
          <cell r="G36" t="str">
            <v>Assegurar a eficácia no relacionamento e comunicação com a sociedade</v>
          </cell>
          <cell r="H36">
            <v>852238</v>
          </cell>
          <cell r="I36">
            <v>0</v>
          </cell>
          <cell r="J36">
            <v>852238</v>
          </cell>
          <cell r="K36">
            <v>426118.98</v>
          </cell>
          <cell r="L36">
            <v>426118.98</v>
          </cell>
          <cell r="M36">
            <v>-426119.02</v>
          </cell>
          <cell r="N36">
            <v>0</v>
          </cell>
        </row>
        <row r="37">
          <cell r="A37" t="str">
            <v>02.04.001</v>
          </cell>
          <cell r="B37" t="str">
            <v>Assessoria as Comissões de Ética e de Relações Institucionais</v>
          </cell>
          <cell r="C37" t="str">
            <v>A</v>
          </cell>
          <cell r="D37" t="str">
            <v>02.04.001 - Departamento de Relações Institucionais: Manutenção e Sustentabilidade da DRI</v>
          </cell>
          <cell r="E37" t="str">
            <v>Estreitar relações do CAU/SP com
entidades governamentais públicas e privadas, na esfera federal, estadual e municipal, bem como com entidades que atuam em prol da Arquitetura e Urbanismo.</v>
          </cell>
          <cell r="F37" t="str">
            <v>Fomentar o acesso da sociedade à Arquitetura e Urbanismo</v>
          </cell>
          <cell r="G37" t="str">
            <v>Estimular o conhecimento, o uso de processos criativos e a difusão das melhores práticas em Arquitetura e Urbanismo</v>
          </cell>
          <cell r="H37">
            <v>509331.0801719653</v>
          </cell>
          <cell r="I37">
            <v>-430298.94017196528</v>
          </cell>
          <cell r="J37">
            <v>79032.14</v>
          </cell>
          <cell r="K37">
            <v>0</v>
          </cell>
          <cell r="L37">
            <v>0</v>
          </cell>
          <cell r="M37">
            <v>-509331.0801719653</v>
          </cell>
          <cell r="N37">
            <v>0</v>
          </cell>
        </row>
        <row r="38">
          <cell r="A38" t="str">
            <v>02.05.001</v>
          </cell>
          <cell r="B38" t="str">
            <v>Departamento de Ensino e Formação</v>
          </cell>
          <cell r="C38" t="str">
            <v>A</v>
          </cell>
          <cell r="D38" t="str">
            <v>02.05.001 - Departamento de Ensino e Formação - RH e Benefícios</v>
          </cell>
          <cell r="E38" t="str">
            <v>Manter o funcionamento das atividades cotidianas da DEF CAU/SP para uma gestão que aproxime o Conselho Profissional das Instituições de Ensino Superior de São Paulo, arquitetos e urbanistas e sociedade.
alunos e egressos, bem como, o
atendimento aos profissionais
diplomados no exterior. Executar
planos e programas voltados à área de ensino sempre na busca na eficácia e excelência do atendimento.</v>
          </cell>
          <cell r="F38" t="str">
            <v>Influenciar as diretrizes do ensino de Arquitetura e Urbanismo e sua formação continuada</v>
          </cell>
          <cell r="G38" t="str">
            <v>Promover o exercício ético e qualificado da profissão</v>
          </cell>
          <cell r="H38">
            <v>972359.33487375185</v>
          </cell>
          <cell r="I38">
            <v>113603.6151262481</v>
          </cell>
          <cell r="J38">
            <v>1085962.95</v>
          </cell>
          <cell r="K38">
            <v>454463.78</v>
          </cell>
          <cell r="L38">
            <v>454463.78</v>
          </cell>
          <cell r="M38">
            <v>-517895.55487375183</v>
          </cell>
          <cell r="N38">
            <v>0</v>
          </cell>
        </row>
        <row r="39">
          <cell r="A39" t="str">
            <v>03.01.001</v>
          </cell>
          <cell r="B39" t="str">
            <v>Comissão Ordinária de Ética</v>
          </cell>
          <cell r="C39" t="str">
            <v>A</v>
          </cell>
          <cell r="D39" t="str">
            <v>03.01.001 - Comissão de Ética e Disciplina do CAU/SP (CED – CAU/SP) - Atividades e Ações</v>
          </cell>
          <cell r="E39" t="str">
            <v>Instruir processos de infração ao
Código de Ética e emitir relatórios
fundamentados, bem como acompanhar a toda a elaboração do Código de Ética.</v>
          </cell>
          <cell r="F39" t="str">
            <v>Promover o exercício ético e qualificado da profissão</v>
          </cell>
          <cell r="G39" t="str">
            <v>Influenciar as diretrizes do ensino de Arquitetura e Urbanismo e sua formação continuada</v>
          </cell>
          <cell r="H39">
            <v>561515.65</v>
          </cell>
          <cell r="I39">
            <v>0</v>
          </cell>
          <cell r="J39">
            <v>561515.65</v>
          </cell>
          <cell r="K39">
            <v>241493.36</v>
          </cell>
          <cell r="L39">
            <v>241493.36</v>
          </cell>
          <cell r="M39">
            <v>-320022.29000000004</v>
          </cell>
          <cell r="N39">
            <v>0</v>
          </cell>
        </row>
        <row r="40">
          <cell r="A40" t="str">
            <v>03.02.001</v>
          </cell>
          <cell r="B40" t="str">
            <v>Comissão Ordinária de Ensino e Formação</v>
          </cell>
          <cell r="C40" t="str">
            <v>A</v>
          </cell>
          <cell r="D40" t="str">
            <v>03.02.001 - Comissão de Ensino e Formação do CAU/SP (CEF – CAU/SP) - Atividades e Ações</v>
          </cell>
          <cell r="E40" t="str">
            <v>Emitir pareceres relacionados ao ensino e formação, através de partição em seminários e com o alinhamento entre  a DEF e a CEF do CAU/SP.</v>
          </cell>
          <cell r="F40" t="str">
            <v>Influenciar as diretrizes do ensino de Arquitetura e Urbanismo e sua formação continuada</v>
          </cell>
          <cell r="G40" t="str">
            <v>Aprimorar e inovar os processos e as ações</v>
          </cell>
          <cell r="H40">
            <v>313060.19899999996</v>
          </cell>
          <cell r="I40">
            <v>1.0000000474974513E-3</v>
          </cell>
          <cell r="J40">
            <v>313060.2</v>
          </cell>
          <cell r="K40">
            <v>73798.210000000006</v>
          </cell>
          <cell r="L40">
            <v>73798.210000000006</v>
          </cell>
          <cell r="M40">
            <v>-239261.98899999994</v>
          </cell>
          <cell r="N40">
            <v>0</v>
          </cell>
        </row>
        <row r="41">
          <cell r="A41" t="str">
            <v>03.02.002</v>
          </cell>
          <cell r="B41" t="str">
            <v>Comissão Ordinária de Ensino e Formação</v>
          </cell>
          <cell r="C41" t="str">
            <v>P</v>
          </cell>
          <cell r="D41" t="str">
            <v>03.02.002 - Eventos Acadêmicos e Acomp das Colações de Grau - Conselheiros  (CEF – CAU/SP)</v>
          </cell>
          <cell r="E41" t="str">
            <v>Organizar, em parceria CEF e DEF CAU/SP, fóruns de discussão junto às IES e demais interessados, com o objetivo de estreitar relações com as Instituições, estimular a reflexão sobre a qualidade da formação e seu reflexo na sociedade e discutir o papel do CAU no ensino e formação do arquiteto urbanista para o bom desempenho profissional.</v>
          </cell>
          <cell r="F41" t="str">
            <v>Influenciar as diretrizes do ensino de Arquitetura e Urbanismo e sua formação continuada</v>
          </cell>
          <cell r="G41" t="str">
            <v>Promover o exercício ético e qualificado da profissão</v>
          </cell>
          <cell r="H41">
            <v>216860.36</v>
          </cell>
          <cell r="I41">
            <v>0</v>
          </cell>
          <cell r="J41">
            <v>216860.36</v>
          </cell>
          <cell r="K41">
            <v>24453.33</v>
          </cell>
          <cell r="L41">
            <v>24453.33</v>
          </cell>
          <cell r="M41">
            <v>-192407.02999999997</v>
          </cell>
          <cell r="N41">
            <v>0</v>
          </cell>
        </row>
        <row r="42">
          <cell r="A42" t="str">
            <v>03.02.003</v>
          </cell>
          <cell r="B42" t="str">
            <v>Comissão Ordinária de Ensino e Formação</v>
          </cell>
          <cell r="C42" t="str">
            <v>P</v>
          </cell>
          <cell r="D42" t="str">
            <v>03.02.003 - CAU nas Universidades (CEF – CAU/SP)</v>
          </cell>
          <cell r="E42" t="str">
            <v>Promover encontro, nas Regionais, junto a coordenadores e docentes dos cursos de Arquitetura e Urbanismo das IES/SP para estreitar as relações com o sistema educacional de Arquitetura e Urbanismo, propondo e estimulando as instituições de ensino a tratarem a questão acadêmica como um processo que sempre se reflete na qualificação profissional e, consequentemente, no nível de vida da comunidade; solicitar aos coordenadores de cursos de Arquitetura e Urbanismo a atualização do registro junto ao CAU/SP objetivando a adequação de suas grades curriculares às atividades e atribuições previstas no art. 2o. da Lei 12.378/2010</v>
          </cell>
          <cell r="F42" t="str">
            <v>Influenciar as diretrizes do ensino de Arquitetura e Urbanismo e sua formação continuada</v>
          </cell>
          <cell r="G42" t="str">
            <v>Estimular o conhecimento, o uso de processos criativos e a difusão das melhores práticas em Arquitetura e Urbanismo</v>
          </cell>
          <cell r="H42">
            <v>54852.34</v>
          </cell>
          <cell r="I42">
            <v>0</v>
          </cell>
          <cell r="J42">
            <v>54852.34</v>
          </cell>
          <cell r="K42">
            <v>0</v>
          </cell>
          <cell r="L42">
            <v>0</v>
          </cell>
          <cell r="M42">
            <v>-54852.34</v>
          </cell>
          <cell r="N42">
            <v>0</v>
          </cell>
        </row>
        <row r="43">
          <cell r="A43" t="str">
            <v>03.02.004</v>
          </cell>
          <cell r="B43" t="str">
            <v>Comissão Ordinária de Ensino e Formação</v>
          </cell>
          <cell r="C43" t="str">
            <v>P</v>
          </cell>
          <cell r="D43" t="str">
            <v>03.02.004 - Acreditação de Cursos (CEF – CAU/SP)</v>
          </cell>
          <cell r="E43" t="str">
            <v>Apoiar o CAU/BR no desenvolvimento do Projeto Piloto Acreditação de Cursos, participando da elaboração de seus instrumentos.</v>
          </cell>
          <cell r="F43" t="str">
            <v>Influenciar as diretrizes do ensino de Arquitetura e Urbanismo e sua formação continuada</v>
          </cell>
          <cell r="G43" t="str">
            <v>Estimular o conhecimento, o uso de processos criativos e a difusão das melhores práticas em Arquitetura e Urbanismo</v>
          </cell>
          <cell r="H43">
            <v>359232.5</v>
          </cell>
          <cell r="I43">
            <v>0</v>
          </cell>
          <cell r="J43">
            <v>359232.5</v>
          </cell>
          <cell r="K43">
            <v>116702.04</v>
          </cell>
          <cell r="L43">
            <v>116702.04</v>
          </cell>
          <cell r="M43">
            <v>-242530.46000000002</v>
          </cell>
          <cell r="N43">
            <v>0</v>
          </cell>
        </row>
        <row r="44">
          <cell r="A44" t="str">
            <v>03.03.001</v>
          </cell>
          <cell r="B44" t="str">
            <v>Comissão Ordinária de Exercício Profissional</v>
          </cell>
          <cell r="C44" t="str">
            <v>A</v>
          </cell>
          <cell r="D44" t="str">
            <v>03.03.001 - Comissão de Exercício Profissional do CAU/SP (CEP – CAU/SP) - Atividades e Ações</v>
          </cell>
          <cell r="E44" t="str">
            <v>Cumprir com a finalidade de zelar pelo respeito às normas que regem o exercício profissional da Arquitetura e Urbanismo. Além de propor, apreciar e deliberar sobre o aprimoramento dos atos normativos do CAU/BR. A Comissão realizará as análises de processos do CAU/SP, CREA/SP, deliberando em primeira instância sua decisão; analisará as solicitações de: Cancelamentos de RRT, Anulações de RRT, Interrupções de Registro Profissional (P.F.), RRT's Extemporâneos ; requerimentos de Registro de Direito Autoral (RDA), zelando pelo cumprimento das normas que regem o exercício. Serão desenvolvidos planos de ação para o aprimoramento do exercício profissional, tendo como objetivo a capacitação, disfunção do conhecimento, acesso a informação através das mídias sociais, aproximando a relação dos profissionais junto ao Conselho.</v>
          </cell>
          <cell r="F44" t="str">
            <v>Tornar a fiscalização um vetor de melhoria do exercício da Arquitetura e Urbanismo</v>
          </cell>
          <cell r="G44" t="str">
            <v>Promover o exercício ético e qualificado da profissão</v>
          </cell>
          <cell r="H44">
            <v>263721.37849999999</v>
          </cell>
          <cell r="I44">
            <v>1.500000013038516E-3</v>
          </cell>
          <cell r="J44">
            <v>263721.38</v>
          </cell>
          <cell r="K44">
            <v>89779.16</v>
          </cell>
          <cell r="L44">
            <v>89779.16</v>
          </cell>
          <cell r="M44">
            <v>-173942.21849999999</v>
          </cell>
          <cell r="N44">
            <v>0</v>
          </cell>
        </row>
        <row r="45">
          <cell r="A45" t="str">
            <v>03.04.001</v>
          </cell>
          <cell r="B45" t="str">
            <v>Comissão Ordinária de Organização e Administração</v>
          </cell>
          <cell r="C45" t="str">
            <v>A</v>
          </cell>
          <cell r="D45" t="str">
            <v>03.04.001 - Comissão de Organização e Administração do CAU/SP (COA – CAU/SP) - Atividades e Ações</v>
          </cell>
          <cell r="E45" t="str">
            <v>Aprofundar a Análise, o estudo e a
discussão sobre o assuntos
relacionados à sua atividade específica e formular propostas de legislação e normas</v>
          </cell>
          <cell r="F45" t="str">
            <v>Garantir a participação dos Arquitetos e Urbanistas no planejamento territorial e na gestão urbana</v>
          </cell>
          <cell r="G45" t="str">
            <v>Promover o exercício ético e qualificado da profissão</v>
          </cell>
          <cell r="H45">
            <v>232685.35149999999</v>
          </cell>
          <cell r="I45">
            <v>-1.4999999839346856E-3</v>
          </cell>
          <cell r="J45">
            <v>232685.35</v>
          </cell>
          <cell r="K45">
            <v>109987.95</v>
          </cell>
          <cell r="L45">
            <v>109987.95</v>
          </cell>
          <cell r="M45">
            <v>-122697.40149999999</v>
          </cell>
          <cell r="N45">
            <v>0</v>
          </cell>
        </row>
        <row r="46">
          <cell r="A46" t="str">
            <v>03.05.001</v>
          </cell>
          <cell r="B46" t="str">
            <v>Comissão Ordinária de Planejamento e Finanças</v>
          </cell>
          <cell r="C46" t="str">
            <v>A</v>
          </cell>
          <cell r="D46" t="str">
            <v>03.05.001 - Comissão de Planejamento e Finanças do CAU/SP (CPFi – CAU/SP)  - Atividades e Ações</v>
          </cell>
          <cell r="E46" t="str">
            <v>Assegurar a transparência, aplicação dos recursos do CAU, apreciar e aprovar as Prestações de Contas, Relatório de Gestão, emitir pareceres  e recomendações,  avaliar as compras do Conselho,  acompanhar os lançamentos financeiros e contábeis do CAU/SP, e por deliberação da Plenária, apreciar, tratar e dar consequência a questão dos inadimplentes, aprovar Plano de Ação com Planejamento Estratégico e Orçamento Integrado do CAUSP.</v>
          </cell>
          <cell r="F46" t="str">
            <v>Assegurar a sustentabilidade financeira</v>
          </cell>
          <cell r="G46" t="str">
            <v>Tornar a fiscalização um vetor de melhoria do exercício da Arquitetura e Urbanismo</v>
          </cell>
          <cell r="H46">
            <v>232128.99354499998</v>
          </cell>
          <cell r="I46">
            <v>-3.544999985024333E-3</v>
          </cell>
          <cell r="J46">
            <v>232128.99</v>
          </cell>
          <cell r="K46">
            <v>68409.97</v>
          </cell>
          <cell r="L46">
            <v>68409.97</v>
          </cell>
          <cell r="M46">
            <v>-163719.02354499997</v>
          </cell>
          <cell r="N46">
            <v>0</v>
          </cell>
        </row>
        <row r="47">
          <cell r="A47" t="str">
            <v>03.06.001</v>
          </cell>
          <cell r="B47" t="str">
            <v>Comissão Ordinária de Fiscalização</v>
          </cell>
          <cell r="C47" t="str">
            <v>A</v>
          </cell>
          <cell r="D47" t="str">
            <v>03.06.001 - Comissão de Fiscalização do CAU/SP (CF – CAU/SP)  - Atividades e Ações</v>
          </cell>
          <cell r="E47" t="str">
            <v xml:space="preserve">Elaborar, Sistematizar o Conceito de Fiscalização e orientar a Fiscalização do CAUSP. Propor convênios, acordos de cooperação com entidades públicas e privadas, visando sempre ao aperfeiçoamento e a efetiva Fiscalização.          </v>
          </cell>
          <cell r="F47" t="str">
            <v>Tornar a fiscalização um vetor de melhoria do exercício da Arquitetura e Urbanismo</v>
          </cell>
          <cell r="G47" t="str">
            <v>Assegurar a eficácia no atendimento e no relacionamento com os Arquitetos e Urbanistas e a Sociedade</v>
          </cell>
          <cell r="H47">
            <v>328273.68</v>
          </cell>
          <cell r="I47">
            <v>0</v>
          </cell>
          <cell r="J47">
            <v>328273.68</v>
          </cell>
          <cell r="K47">
            <v>124121.53</v>
          </cell>
          <cell r="L47">
            <v>124121.53</v>
          </cell>
          <cell r="M47">
            <v>-204152.15</v>
          </cell>
          <cell r="N47">
            <v>0</v>
          </cell>
        </row>
        <row r="48">
          <cell r="A48" t="str">
            <v>03.06.002</v>
          </cell>
          <cell r="B48" t="str">
            <v>Comissão Ordinária de Fiscalização</v>
          </cell>
          <cell r="C48" t="str">
            <v>P</v>
          </cell>
          <cell r="D48" t="str">
            <v>03.06.002 -  Fiscalizar e Orientar</v>
          </cell>
          <cell r="E48" t="str">
            <v>Evitar que possíveis infrações de ética e exercício profissional sejam cometidas  pelo desconhecimento sobre a Legislação Profissional, salvaguardando a sociedade.</v>
          </cell>
          <cell r="F48" t="str">
            <v>Tornar a fiscalização um vetor de melhoria do exercício da Arquitetura e Urbanismo</v>
          </cell>
          <cell r="G48" t="str">
            <v>Assegurar a eficácia no atendimento e no relacionamento com os Arquitetos e Urbanistas e a Sociedade</v>
          </cell>
          <cell r="H48">
            <v>109584</v>
          </cell>
          <cell r="I48">
            <v>0</v>
          </cell>
          <cell r="J48">
            <v>109584</v>
          </cell>
          <cell r="K48">
            <v>0</v>
          </cell>
          <cell r="L48">
            <v>0</v>
          </cell>
          <cell r="M48">
            <v>-109584</v>
          </cell>
          <cell r="N48">
            <v>0</v>
          </cell>
        </row>
        <row r="49">
          <cell r="A49" t="str">
            <v>03.06.003</v>
          </cell>
          <cell r="B49" t="str">
            <v>Comissão Ordinária de Fiscalização</v>
          </cell>
          <cell r="C49" t="str">
            <v>P</v>
          </cell>
          <cell r="D49" t="str">
            <v>03.06.003 - Fiscalização em Foco</v>
          </cell>
          <cell r="E49" t="str">
            <v>Orientar e fiscalizar expositores, organizadores, promotoras, montadoras de feiras, mostras e eventos,  e profissionais da Arquitetura, quanto a legislação referente ao setor.</v>
          </cell>
          <cell r="F49" t="str">
            <v>Tornar a fiscalização um vetor de melhoria do exercício da Arquitetura e Urbanismo</v>
          </cell>
          <cell r="G49" t="str">
            <v>Assegurar a eficácia no atendimento e no relacionamento com os Arquitetos e Urbanistas e a Sociedade</v>
          </cell>
          <cell r="H49">
            <v>128926.2</v>
          </cell>
          <cell r="I49">
            <v>0</v>
          </cell>
          <cell r="J49">
            <v>128926.2</v>
          </cell>
          <cell r="K49">
            <v>0</v>
          </cell>
          <cell r="L49">
            <v>0</v>
          </cell>
          <cell r="M49">
            <v>-128926.2</v>
          </cell>
          <cell r="N49">
            <v>0</v>
          </cell>
        </row>
        <row r="50">
          <cell r="A50" t="str">
            <v>03.06.004</v>
          </cell>
          <cell r="B50" t="str">
            <v>Comissão Ordinária de Fiscalização</v>
          </cell>
          <cell r="C50" t="str">
            <v>P</v>
          </cell>
          <cell r="D50" t="str">
            <v>03.06.004 - Projeto Piloto - Atras do balcão</v>
          </cell>
          <cell r="E50" t="str">
            <v>Identificar profissionais, por meio de análises quantitativas e qualitativas de dados disponíveis no SICCAU, que utilizam práticas irregulares de forma corriqueira como: não emitir os respectivos RRTs; elaboram RRTs e não recolhem as taxas; fazem retificações sucessivas do mesmo RRT; substituem proprietário e endereço e o utilizam para obras e projetos diversos; entre outros fatores que fazem que os referidos profissionais, respondam à um grande número de processos de fiscalização por cometimento de infrações. O objetivo é num primeiro momento realizar as devidas orientações para evitar os erros e posteriormente, observando-se indícios de falta ética, autuá-los.</v>
          </cell>
          <cell r="F50" t="str">
            <v>Tornar a fiscalização um vetor de melhoria do exercício da Arquitetura e Urbanismo</v>
          </cell>
          <cell r="G50" t="str">
            <v>Assegurar a eficácia no atendimento e no relacionamento com os Arquitetos e Urbanistas e a Sociedade</v>
          </cell>
          <cell r="H50">
            <v>10001.26</v>
          </cell>
          <cell r="I50">
            <v>0</v>
          </cell>
          <cell r="J50">
            <v>10001.26</v>
          </cell>
          <cell r="K50">
            <v>0</v>
          </cell>
          <cell r="L50">
            <v>0</v>
          </cell>
          <cell r="M50">
            <v>-10001.26</v>
          </cell>
          <cell r="N50">
            <v>0</v>
          </cell>
        </row>
        <row r="51">
          <cell r="A51" t="str">
            <v>04.01.001</v>
          </cell>
          <cell r="B51" t="str">
            <v>Comissão Especial de Desenvolvimento Profissional</v>
          </cell>
          <cell r="C51" t="str">
            <v>P</v>
          </cell>
          <cell r="D51" t="str">
            <v>04.01.001 - Comissão de Desenvolvimento Profissional do CAU/SP (CPP – CAU/SP)</v>
          </cell>
          <cell r="E51" t="str">
            <v>Contribuir para a valorização, o aperfeiçoamento e o desenvolvimento da profissão, promovendo a Arquitetura e Urbanismo junto à sociedade.</v>
          </cell>
          <cell r="F51" t="str">
            <v>Promover o exercício ético e qualificado da profissão</v>
          </cell>
          <cell r="G51" t="str">
            <v>Assegurar a eficácia no atendimento e no relacionamento com os Arquitetos e Urbanistas e a Sociedade</v>
          </cell>
          <cell r="H51">
            <v>73132.353000000003</v>
          </cell>
          <cell r="I51">
            <v>-2.9999999969732016E-3</v>
          </cell>
          <cell r="J51">
            <v>73132.350000000006</v>
          </cell>
          <cell r="K51">
            <v>47915.23</v>
          </cell>
          <cell r="L51">
            <v>47915.23</v>
          </cell>
          <cell r="M51">
            <v>-25217.123</v>
          </cell>
          <cell r="N51">
            <v>0</v>
          </cell>
        </row>
        <row r="52">
          <cell r="A52" t="str">
            <v>04.02.001</v>
          </cell>
          <cell r="B52" t="str">
            <v>Comissão Especial de Política Urbana, Ambiental e Territorial</v>
          </cell>
          <cell r="C52" t="str">
            <v>P</v>
          </cell>
          <cell r="D52" t="str">
            <v xml:space="preserve">04.02.001 - Comissão de Política Urbana, Ambiental e Territorial do CAU/SP (CPUAT – CAU/SP)           </v>
          </cell>
          <cell r="E52" t="str">
            <v>Contribuir para a valorização, o aperfeiçoamento e o desenvolvimento da profissão, promovendo a Arquitetura e Urbanismo junto à sociedade.</v>
          </cell>
          <cell r="F52" t="str">
            <v>Garantir a participação dos Arquitetos e Urbanistas no planejamento territorial e na gestão urbana</v>
          </cell>
          <cell r="G52" t="str">
            <v>Estimular o conhecimento, o uso de processos criativos e a difusão das melhores práticas em Arquitetura e Urbanismo</v>
          </cell>
          <cell r="H52">
            <v>93207.23</v>
          </cell>
          <cell r="I52">
            <v>0</v>
          </cell>
          <cell r="J52">
            <v>93207.23</v>
          </cell>
          <cell r="K52">
            <v>19192.16</v>
          </cell>
          <cell r="L52">
            <v>19192.16</v>
          </cell>
          <cell r="M52">
            <v>-74015.069999999992</v>
          </cell>
          <cell r="N52">
            <v>0</v>
          </cell>
        </row>
        <row r="53">
          <cell r="A53" t="str">
            <v>04.03.001</v>
          </cell>
          <cell r="B53" t="str">
            <v>Comissão Especial de Comunicação</v>
          </cell>
          <cell r="C53" t="str">
            <v>P</v>
          </cell>
          <cell r="D53" t="str">
            <v>04.03.001 - Comissão de Comunicação do CAU/SP (CCom – CAU/SP)</v>
          </cell>
          <cell r="E53" t="str">
            <v>Prestar apoio técnico e logístico à Presidência, em conjunto com a assessoria de comunicação do CAU/SP, com foco na elaboração e implantação da estratégia de comunicação interna e externa, padronização e acompanhamento das ações em andamento, tais como: Eventos, Patrocínios e Convênios; Controles de qualidade de produtos; Acompanhamento e sugestão de pautas para a elaboração da revista Móbile do CAU/SP; Acompanhamento e análise dos Objetos das licitações de Gráfica, Agência de Comunicação e Empresa de Manuseio .</v>
          </cell>
          <cell r="F53" t="str">
            <v>Assegurar a eficácia no relacionamento e comunicação com a sociedade</v>
          </cell>
          <cell r="G53" t="str">
            <v>Estimular o conhecimento, o uso de processos criativos e a difusão das melhores práticas em Arquitetura e Urbanismo</v>
          </cell>
          <cell r="H53">
            <v>88594.82</v>
          </cell>
          <cell r="I53">
            <v>0</v>
          </cell>
          <cell r="J53">
            <v>88594.82</v>
          </cell>
          <cell r="K53">
            <v>52778.93</v>
          </cell>
          <cell r="L53">
            <v>52778.93</v>
          </cell>
          <cell r="M53">
            <v>-35815.890000000007</v>
          </cell>
          <cell r="N53">
            <v>0</v>
          </cell>
        </row>
        <row r="54">
          <cell r="A54" t="str">
            <v>04.04.001</v>
          </cell>
          <cell r="B54" t="str">
            <v>Comissão Especial de Relações Institucionais</v>
          </cell>
          <cell r="C54" t="str">
            <v>P</v>
          </cell>
          <cell r="D54" t="str">
            <v>04.04.001 - Comissão de Relações Institucionais do CAU/SP (CRI – CAU/SP)</v>
          </cell>
          <cell r="E54" t="str">
            <v>Estreitar relações do CAU/SP com entidades governamentais públicas e privadas, na esfera federal, estadual e municipal, bem como com entidades que atuam em prol da Arquitetura e Urbanismo.</v>
          </cell>
          <cell r="F54" t="str">
            <v>Promover o exercício ético e qualificado da profissão</v>
          </cell>
          <cell r="G54" t="str">
            <v>Assegurar a eficácia no atendimento e no relacionamento com os Arquitetos e Urbanistas e a Sociedade</v>
          </cell>
          <cell r="H54">
            <v>133314.13199999998</v>
          </cell>
          <cell r="I54">
            <v>-1.9999999785795808E-3</v>
          </cell>
          <cell r="J54">
            <v>133314.13</v>
          </cell>
          <cell r="K54">
            <v>41727.660000000003</v>
          </cell>
          <cell r="L54">
            <v>41727.660000000003</v>
          </cell>
          <cell r="M54">
            <v>-91586.47199999998</v>
          </cell>
          <cell r="N54">
            <v>0</v>
          </cell>
        </row>
        <row r="55">
          <cell r="A55" t="str">
            <v>04.05.001</v>
          </cell>
          <cell r="B55" t="str">
            <v>Comissão Especial de Patrimônio Cultural</v>
          </cell>
          <cell r="C55" t="str">
            <v>P</v>
          </cell>
          <cell r="D55" t="str">
            <v>04.05.001 - Comissão de Patrimônio Cultural do CAU/SP (CPC – CAU/SP)</v>
          </cell>
          <cell r="E55" t="str">
            <v>Desenvolver, implementar e avaliar programas, projetos e atividades para a gestão e para cada ano ligado ao Patrimônio Cultural,  em ATENDIMENTO AO REGIMENTO ART. 107 - Regimento Interno CAU/SP</v>
          </cell>
          <cell r="F55" t="str">
            <v>Garantir a participação dos Arquitetos e Urbanistas no planejamento territorial e na gestão urbana</v>
          </cell>
          <cell r="G55" t="str">
            <v>Assegurar a eficácia no atendimento e no relacionamento com os Arquitetos e Urbanistas e a Sociedade</v>
          </cell>
          <cell r="H55">
            <v>101838.219</v>
          </cell>
          <cell r="I55">
            <v>1.0000000038417056E-3</v>
          </cell>
          <cell r="J55">
            <v>101838.22</v>
          </cell>
          <cell r="K55">
            <v>49115.49</v>
          </cell>
          <cell r="L55">
            <v>49115.49</v>
          </cell>
          <cell r="M55">
            <v>-52722.728999999999</v>
          </cell>
          <cell r="N55">
            <v>0</v>
          </cell>
        </row>
        <row r="56">
          <cell r="A56" t="str">
            <v>04.06</v>
          </cell>
          <cell r="B56" t="str">
            <v>Presidência</v>
          </cell>
          <cell r="C56" t="str">
            <v>P</v>
          </cell>
          <cell r="D56" t="str">
            <v>04.06 - Criação de Novas Comissões Especiais</v>
          </cell>
          <cell r="E56" t="str">
            <v>Assegurar a criação de novas Comissões Especiais ao longo do exercício</v>
          </cell>
          <cell r="F56" t="str">
            <v>Garantir a participação dos Arquitetos e Urbanistas no planejamento territorial e na gestão urbana</v>
          </cell>
          <cell r="G56" t="str">
            <v>Assegurar a eficácia no atendimento e no relacionamento com os Arquitetos e Urbanistas e a Sociedade</v>
          </cell>
          <cell r="H56">
            <v>100000</v>
          </cell>
          <cell r="I56">
            <v>0</v>
          </cell>
          <cell r="J56">
            <v>100000</v>
          </cell>
          <cell r="K56">
            <v>0</v>
          </cell>
          <cell r="L56">
            <v>0</v>
          </cell>
          <cell r="M56">
            <v>-100000</v>
          </cell>
          <cell r="N56">
            <v>0</v>
          </cell>
        </row>
        <row r="57">
          <cell r="A57" t="str">
            <v>05.01.001</v>
          </cell>
          <cell r="B57" t="str">
            <v>Comissão Temporária de Aquisição da Sede do CAUSP</v>
          </cell>
          <cell r="C57" t="str">
            <v>P</v>
          </cell>
          <cell r="D57" t="str">
            <v>05.01.001 - Comissão Temporária de Aquisição da Sede do CAUSP</v>
          </cell>
          <cell r="E57" t="str">
            <v>Levantar as necessidades de espaço físico do CAU/SP, considerando as atribuições e funcionamento de seus órgãos colegiados e dos órgãos da estrutura administrativa, os quantitativos de pessoas, equipamentos e mobiliários necessários aos serviços, tudo objetivando o cumprimento da função legal do CAU/SP, na capital e nas demais regiões do Estado; Identificar possibilidades de localização para a sede do CAU/SP considerando as necessidades identificadas, a facilidade de acesso e a distribuição territorial de empresas e profissionais de arquitetura e urbanismo; Avaliar a compatibilidade do custo médio de imóveis na região pesquisada, incluindo-se as despesas com as reformas/adaptações e custo de implantação, com a disponibilidade financeira do CAU/SP.</v>
          </cell>
          <cell r="F57" t="str">
            <v>Ter sistemas de informação e infraestrutura que viabilizem a gestão e o atendimento dos arquitetos e urbanistas e a sociedade</v>
          </cell>
          <cell r="G57" t="str">
            <v>Assegurar a eficácia no atendimento e no relacionamento com os Arquitetos e Urbanistas e a Sociedade</v>
          </cell>
          <cell r="H57">
            <v>19077.827999999994</v>
          </cell>
          <cell r="I57">
            <v>81000.002000000008</v>
          </cell>
          <cell r="J57">
            <v>100077.83</v>
          </cell>
          <cell r="K57">
            <v>40101.64</v>
          </cell>
          <cell r="L57">
            <v>40101.64</v>
          </cell>
          <cell r="M57">
            <v>21023.812000000005</v>
          </cell>
          <cell r="N57">
            <v>0</v>
          </cell>
        </row>
        <row r="58">
          <cell r="A58" t="str">
            <v>05.02.001</v>
          </cell>
          <cell r="B58" t="str">
            <v>Comissão Temporária de Assistência Técnica para Habitação de Interesse Social - ATHIS</v>
          </cell>
          <cell r="C58" t="str">
            <v>P</v>
          </cell>
          <cell r="D58" t="str">
            <v>05.02.001 - Comissão Temporária de Assistência Técnica para Habitação de Interesse Social - ATHIS</v>
          </cell>
          <cell r="E58" t="str">
            <v>Identificar, no âmbito nacional, ações de Assistência Técnica a Habitação de Interesse Social, desenvolvidas por entes governamentais ou da sociedade civil em conformidade com a Lei 11.888, de 24 de dezembro de 2008; Propor ações de difusão da Assistência Técnica à Habitação de Interesse Social no âmbito de suas competências; propor ações a serem desenvolvidas pelo CAU/SP que visem promover a participação de arquitetos e urbanistas em programas de Assistência Técnica à Habitação de Interesse Social.</v>
          </cell>
          <cell r="F58" t="str">
            <v>Fomentar o acesso da sociedade à Arquitetura e Urbanismo</v>
          </cell>
          <cell r="G58" t="str">
            <v>Estimular o conhecimento, o uso de processos criativos e a difusão das melhores práticas em Arquitetura e Urbanismo</v>
          </cell>
          <cell r="H58">
            <v>207182.07199999999</v>
          </cell>
          <cell r="I58">
            <v>-1.9999999785795808E-3</v>
          </cell>
          <cell r="J58">
            <v>207182.07</v>
          </cell>
          <cell r="K58">
            <v>30150.91</v>
          </cell>
          <cell r="L58">
            <v>30150.91</v>
          </cell>
          <cell r="M58">
            <v>-177031.16199999998</v>
          </cell>
          <cell r="N58">
            <v>0</v>
          </cell>
        </row>
        <row r="59">
          <cell r="A59" t="str">
            <v>05.03.001</v>
          </cell>
          <cell r="B59" t="str">
            <v>Comissão Temporária Parlamentar</v>
          </cell>
          <cell r="C59" t="str">
            <v>P</v>
          </cell>
          <cell r="D59" t="str">
            <v>05.03.001 - Comissão Temporária Parlamentar do CAUSP</v>
          </cell>
          <cell r="E59" t="str">
            <v>Identificar matérias de caráter legislativo, normativo ou contencioso em tramitação nos órgãos dos poderes Executivo, Legislativo e Judiciário nas esferas estadual e dos municípios do Estado de São Paulo, relacionados às áreas de atuação da arquitetura e urbanismo; Analisar e propor posicionamentos em relação matérias em tramitação, que afetem o exercício profissional do arquiteto e urbanista, submetendo-os à apreciação das instâncias competentes; Acompanhar a tramitação das matérias de interesse do CAU/SP, mantendo informado a administração, o plenário e demais comissões permanentes.</v>
          </cell>
          <cell r="F59" t="str">
            <v>Estimular a produção da Arquitetura e Urbanismo como política de Estado</v>
          </cell>
          <cell r="G59" t="str">
            <v>Estimular o conhecimento, o uso de processos criativos e a difusão das melhores práticas em Arquitetura e Urbanismo</v>
          </cell>
          <cell r="H59">
            <v>24381.538000000004</v>
          </cell>
          <cell r="I59">
            <v>159000.00200000001</v>
          </cell>
          <cell r="J59">
            <v>183381.54</v>
          </cell>
          <cell r="K59">
            <v>114407.33</v>
          </cell>
          <cell r="L59">
            <v>114407.33</v>
          </cell>
          <cell r="M59">
            <v>90025.792000000001</v>
          </cell>
          <cell r="N59">
            <v>0</v>
          </cell>
        </row>
        <row r="60">
          <cell r="A60" t="str">
            <v>05.04.001</v>
          </cell>
          <cell r="B60" t="str">
            <v>Comissão Temporária para realização de Concurso Público</v>
          </cell>
          <cell r="C60" t="str">
            <v>P</v>
          </cell>
          <cell r="D60" t="str">
            <v>05.04.001 - Comissão Temporária para realização de Concurso Público</v>
          </cell>
          <cell r="E60" t="str">
            <v>Realizar concurso público para contração de novos funcionários</v>
          </cell>
          <cell r="F60" t="str">
            <v>Construir cultura organizacional adequada à estratégia</v>
          </cell>
          <cell r="G60" t="str">
            <v>Assegurar a eficácia no atendimento e no relacionamento com os Arquitetos e Urbanistas e a Sociedade</v>
          </cell>
          <cell r="H60">
            <v>13898.272500000001</v>
          </cell>
          <cell r="I60">
            <v>-2.500000000509317E-3</v>
          </cell>
          <cell r="J60">
            <v>13898.27</v>
          </cell>
          <cell r="K60">
            <v>0</v>
          </cell>
          <cell r="L60">
            <v>0</v>
          </cell>
          <cell r="M60">
            <v>-13898.272500000001</v>
          </cell>
          <cell r="N60">
            <v>0</v>
          </cell>
        </row>
        <row r="61">
          <cell r="A61" t="str">
            <v>05.05.001</v>
          </cell>
          <cell r="B61" t="str">
            <v>Comissão Temporária de Seleção para proc. e julg. de Chamamento Público</v>
          </cell>
          <cell r="C61" t="str">
            <v>P</v>
          </cell>
          <cell r="D61" t="str">
            <v>05.05.001 - Comissão Temporária de Seleção para proc. e julg. de Chamamento Público</v>
          </cell>
          <cell r="E61" t="str">
            <v>Analisar, propor e identificar entidades e intituições que venham a participar do chamamento público do conselho</v>
          </cell>
          <cell r="F61" t="str">
            <v>Aprimorar e inovar os processos e as ações</v>
          </cell>
          <cell r="G61" t="str">
            <v>Assegurar a eficácia no atendimento e no relacionamento com os Arquitetos e Urbanistas e a Sociedade</v>
          </cell>
          <cell r="H61">
            <v>42523.614000000009</v>
          </cell>
          <cell r="I61">
            <v>-4.0000000080908649E-3</v>
          </cell>
          <cell r="J61">
            <v>42523.61</v>
          </cell>
          <cell r="K61">
            <v>0</v>
          </cell>
          <cell r="L61">
            <v>0</v>
          </cell>
          <cell r="M61">
            <v>-42523.614000000009</v>
          </cell>
          <cell r="N61">
            <v>0</v>
          </cell>
        </row>
        <row r="62">
          <cell r="A62" t="str">
            <v>05.06.001</v>
          </cell>
          <cell r="B62" t="str">
            <v>Comissão Temporária de Acompanhamento e Proposições para o Congresso UIA2020</v>
          </cell>
          <cell r="C62" t="str">
            <v>P</v>
          </cell>
          <cell r="D62" t="str">
            <v>05.06.001 - Comissão Temporária de Acompanhamento e Proposições para o Congresso UIA2020</v>
          </cell>
          <cell r="E62" t="str">
            <v>Acompanhar a agenda oficial dos organizadores, considerando a importância e relevância do Congresso UIA 2020, a ser realizado na cidade do Rio de Janeiro-RJ,  propondo ações complementares de valorização e divulgação da Arquitetura e do Urbanismo nacionais, com ênfase na produção e patrimônio cultural paulistas.</v>
          </cell>
          <cell r="F62" t="str">
            <v>Garantir a participação dos Arquitetos e Urbanistas no planejamento territorial e na gestão urbana</v>
          </cell>
          <cell r="G62" t="str">
            <v>Assegurar a eficácia no atendimento e no relacionamento com os Arquitetos e Urbanistas e a Sociedade</v>
          </cell>
          <cell r="H62">
            <v>24381.713999999996</v>
          </cell>
          <cell r="I62">
            <v>34999.995999999999</v>
          </cell>
          <cell r="J62">
            <v>59381.71</v>
          </cell>
          <cell r="K62">
            <v>24434.799999999999</v>
          </cell>
          <cell r="L62">
            <v>24434.799999999999</v>
          </cell>
          <cell r="M62">
            <v>53.086000000002969</v>
          </cell>
          <cell r="N62">
            <v>0</v>
          </cell>
        </row>
        <row r="63">
          <cell r="A63" t="str">
            <v>05.07.001</v>
          </cell>
          <cell r="B63" t="str">
            <v>Comissão Temporário de Acessibilidade</v>
          </cell>
          <cell r="C63" t="str">
            <v>P</v>
          </cell>
          <cell r="D63" t="str">
            <v>05.07.001 - Comissão Temporário de Acessibilidade</v>
          </cell>
          <cell r="E63" t="str">
            <v>Propor ações de difusão da Acessibilidade; Propor ações que visem promover a participação de arquitetos e urbanistas no desenvolvimento de conceitos do desenho universal nos projetos, legislação e Normas Técnicas; propor a discussão do tema da acessibilidade e desenho universal nas interfaces da atuação de arquitetos e urbanistas nas áreas da habitação de interesse social, patrimônio cultural, desenho urbano, dentre outros, em sintonia com as demais Comissões que tratem de temas correlatos.</v>
          </cell>
          <cell r="F63" t="str">
            <v>Garantir a participação dos Arquitetos e Urbanistas no planejamento territorial e na gestão urbana</v>
          </cell>
          <cell r="G63" t="str">
            <v>Assegurar a eficácia no atendimento e no relacionamento com os Arquitetos e Urbanistas e a Sociedade</v>
          </cell>
          <cell r="H63">
            <v>31987.347000000002</v>
          </cell>
          <cell r="I63">
            <v>42500.003000000004</v>
          </cell>
          <cell r="J63">
            <v>74487.350000000006</v>
          </cell>
          <cell r="K63">
            <v>37569.64</v>
          </cell>
          <cell r="L63">
            <v>37569.64</v>
          </cell>
          <cell r="M63">
            <v>5582.2929999999978</v>
          </cell>
          <cell r="N63">
            <v>0</v>
          </cell>
        </row>
        <row r="64">
          <cell r="A64" t="str">
            <v>05.08.001</v>
          </cell>
          <cell r="B64" t="str">
            <v>Comissão Temporária de Mobilidade Urbana</v>
          </cell>
          <cell r="C64" t="str">
            <v>P</v>
          </cell>
          <cell r="D64" t="str">
            <v>05.08.001 - Comissão Temporária de Mobilidade Urbana do CAU/SP</v>
          </cell>
          <cell r="E64" t="str">
            <v>Identificar, em âmbito nacional e internacional, ações desenvolvidas por entes governamentais ou da sociedade civil na promoção da mobilidade sustentável e da integração das ações de planejamento urbano e de transportes; Identificar carências e oportunidades no âmbito da implementação das obrigações contidas na Lei Nº 12.587/2012, especialmente no que se refere à atuação dos profissionais de Arquitetura e Urbanismo; Propor ações a serem desenvolvidas ou promovidas pelo Conselho, no âmbito da mobilidade urbana, visando a formação e desenvolvimento profissional dos Arquitetos e Urbanistas.</v>
          </cell>
          <cell r="F64" t="str">
            <v>Garantir a participação dos Arquitetos e Urbanistas no planejamento territorial e na gestão urbana</v>
          </cell>
          <cell r="G64" t="str">
            <v>Assegurar a eficácia no atendimento e no relacionamento com os Arquitetos e Urbanistas e a Sociedade</v>
          </cell>
          <cell r="H64">
            <v>45313.72</v>
          </cell>
          <cell r="I64">
            <v>0</v>
          </cell>
          <cell r="J64">
            <v>45313.72</v>
          </cell>
          <cell r="K64">
            <v>32935.22</v>
          </cell>
          <cell r="L64">
            <v>32935.22</v>
          </cell>
          <cell r="M64">
            <v>-12378.5</v>
          </cell>
          <cell r="N64">
            <v>0</v>
          </cell>
        </row>
        <row r="65">
          <cell r="A65" t="str">
            <v>05.09.001</v>
          </cell>
          <cell r="B65" t="str">
            <v>Comissão Temporária de Habitação</v>
          </cell>
          <cell r="C65" t="str">
            <v>P</v>
          </cell>
          <cell r="D65" t="str">
            <v>05.09.001 - Comissão Temporária de Habitação</v>
          </cell>
          <cell r="E65" t="str">
            <v>Propor ações de melhoria no âmbito da Habitação</v>
          </cell>
          <cell r="F65" t="str">
            <v>Garantir a participação dos Arquitetos e Urbanistas no planejamento territorial e na gestão urbana</v>
          </cell>
          <cell r="G65" t="str">
            <v>Assegurar a eficácia no atendimento e no relacionamento com os Arquitetos e Urbanistas e a Sociedade</v>
          </cell>
          <cell r="H65">
            <v>41063.735999999997</v>
          </cell>
          <cell r="I65">
            <v>4.0000000008149073E-3</v>
          </cell>
          <cell r="J65">
            <v>41063.74</v>
          </cell>
          <cell r="K65">
            <v>18340.37</v>
          </cell>
          <cell r="L65">
            <v>18340.37</v>
          </cell>
          <cell r="M65">
            <v>-22723.365999999998</v>
          </cell>
          <cell r="N65">
            <v>0</v>
          </cell>
        </row>
        <row r="66">
          <cell r="A66" t="str">
            <v>05.10</v>
          </cell>
          <cell r="B66" t="str">
            <v>Presidência</v>
          </cell>
          <cell r="C66" t="str">
            <v>P</v>
          </cell>
          <cell r="D66" t="str">
            <v>05.10 - Criação de Novas Comissões Temporárias</v>
          </cell>
          <cell r="E66" t="str">
            <v>Assegurar a criação de novas Comissões Temporárias ao longo do exercício</v>
          </cell>
          <cell r="F66" t="str">
            <v>Garantir a participação dos Arquitetos e Urbanistas no planejamento territorial e na gestão urbana</v>
          </cell>
          <cell r="G66" t="str">
            <v>Assegurar a eficácia no atendimento e no relacionamento com os Arquitetos e Urbanistas e a Sociedade</v>
          </cell>
          <cell r="H66">
            <v>200000</v>
          </cell>
          <cell r="I66">
            <v>-22131.890000000014</v>
          </cell>
          <cell r="J66">
            <v>177868.11</v>
          </cell>
          <cell r="K66">
            <v>61988.49</v>
          </cell>
          <cell r="L66">
            <v>61988.49</v>
          </cell>
          <cell r="M66">
            <v>-138011.51</v>
          </cell>
          <cell r="N66">
            <v>0</v>
          </cell>
        </row>
        <row r="67">
          <cell r="A67" t="str">
            <v>06.02</v>
          </cell>
          <cell r="B67" t="str">
            <v>Departamento e Gestão Financeira</v>
          </cell>
          <cell r="C67" t="str">
            <v>A</v>
          </cell>
          <cell r="D67" t="str">
            <v>06.02 -  Reserva de contingência do CAU/SP</v>
          </cell>
          <cell r="E67" t="str">
            <v>Suportar eventuais ações não contempladas no Plano de Ação aprovado.</v>
          </cell>
          <cell r="F67" t="str">
            <v>Assegurar a sustentabilidade financeira</v>
          </cell>
          <cell r="G67" t="str">
            <v>Tornar a fiscalização um vetor de melhoria do exercício da Arquitetura e Urbanismo</v>
          </cell>
          <cell r="H67">
            <v>364516.82</v>
          </cell>
          <cell r="I67">
            <v>-295368.11</v>
          </cell>
          <cell r="J67">
            <v>69148.710000000006</v>
          </cell>
          <cell r="K67">
            <v>0</v>
          </cell>
          <cell r="L67">
            <v>0</v>
          </cell>
          <cell r="M67">
            <v>-364516.82</v>
          </cell>
          <cell r="N67">
            <v>0</v>
          </cell>
        </row>
        <row r="68">
          <cell r="I68">
            <v>0</v>
          </cell>
          <cell r="M68">
            <v>0</v>
          </cell>
          <cell r="N68">
            <v>0</v>
          </cell>
        </row>
        <row r="69">
          <cell r="B69">
            <v>0</v>
          </cell>
          <cell r="C69">
            <v>0</v>
          </cell>
          <cell r="D69">
            <v>0</v>
          </cell>
          <cell r="E69">
            <v>0</v>
          </cell>
          <cell r="F69">
            <v>0</v>
          </cell>
          <cell r="G69">
            <v>0</v>
          </cell>
          <cell r="H69">
            <v>86934894.503890321</v>
          </cell>
          <cell r="I69">
            <v>-3.8903277018107474E-3</v>
          </cell>
          <cell r="J69">
            <v>86934894.49999994</v>
          </cell>
          <cell r="K69">
            <v>16209940.289999999</v>
          </cell>
          <cell r="L69">
            <v>16209940.289999999</v>
          </cell>
          <cell r="M69">
            <v>-70724954.213890314</v>
          </cell>
          <cell r="N69">
            <v>0</v>
          </cell>
        </row>
        <row r="70">
          <cell r="B70" t="str">
            <v>LEGENDA: P = PROJETO/ A = ATIVIDADE/ FP = FUNDO DE APOIO</v>
          </cell>
          <cell r="C70">
            <v>0</v>
          </cell>
          <cell r="D70">
            <v>0</v>
          </cell>
          <cell r="E70">
            <v>0</v>
          </cell>
          <cell r="F70">
            <v>0</v>
          </cell>
          <cell r="G70">
            <v>0</v>
          </cell>
          <cell r="H70">
            <v>86934894.5098975</v>
          </cell>
          <cell r="I70">
            <v>0</v>
          </cell>
          <cell r="J70">
            <v>86934894.5098975</v>
          </cell>
          <cell r="K70">
            <v>10243172.539999999</v>
          </cell>
          <cell r="L70">
            <v>10243172.539999999</v>
          </cell>
          <cell r="M70">
            <v>0</v>
          </cell>
          <cell r="N70">
            <v>0</v>
          </cell>
        </row>
        <row r="71">
          <cell r="B71" t="str">
            <v xml:space="preserve">2. AVALIAÇÃO GERAL </v>
          </cell>
          <cell r="C71">
            <v>0</v>
          </cell>
          <cell r="D71">
            <v>0</v>
          </cell>
          <cell r="E71">
            <v>0</v>
          </cell>
          <cell r="F71">
            <v>0</v>
          </cell>
          <cell r="G71">
            <v>0</v>
          </cell>
          <cell r="H71">
            <v>0</v>
          </cell>
          <cell r="I71">
            <v>0</v>
          </cell>
          <cell r="J71">
            <v>0</v>
          </cell>
          <cell r="K71">
            <v>0</v>
          </cell>
          <cell r="L71">
            <v>0</v>
          </cell>
          <cell r="M71">
            <v>0</v>
          </cell>
          <cell r="N71">
            <v>0</v>
          </cell>
        </row>
        <row r="72">
          <cell r="B72">
            <v>0</v>
          </cell>
          <cell r="C72">
            <v>0</v>
          </cell>
          <cell r="D72">
            <v>0</v>
          </cell>
          <cell r="E72">
            <v>0</v>
          </cell>
          <cell r="F72">
            <v>0</v>
          </cell>
          <cell r="G72">
            <v>0</v>
          </cell>
          <cell r="H72">
            <v>0</v>
          </cell>
          <cell r="I72">
            <v>0</v>
          </cell>
          <cell r="J72">
            <v>0</v>
          </cell>
          <cell r="K72">
            <v>0</v>
          </cell>
          <cell r="L72">
            <v>0</v>
          </cell>
          <cell r="M72">
            <v>0</v>
          </cell>
          <cell r="N72">
            <v>0</v>
          </cell>
        </row>
        <row r="73">
          <cell r="B73">
            <v>0</v>
          </cell>
          <cell r="C73">
            <v>0</v>
          </cell>
          <cell r="D73">
            <v>0</v>
          </cell>
          <cell r="E73">
            <v>0</v>
          </cell>
          <cell r="F73">
            <v>0</v>
          </cell>
          <cell r="G73">
            <v>0</v>
          </cell>
          <cell r="H73">
            <v>0</v>
          </cell>
          <cell r="I73">
            <v>0</v>
          </cell>
          <cell r="J73">
            <v>0</v>
          </cell>
          <cell r="K73">
            <v>0</v>
          </cell>
          <cell r="L73">
            <v>0</v>
          </cell>
          <cell r="M73">
            <v>0</v>
          </cell>
          <cell r="N73">
            <v>0</v>
          </cell>
        </row>
        <row r="74">
          <cell r="B74" t="str">
            <v>ANEXOS</v>
          </cell>
          <cell r="C74">
            <v>0</v>
          </cell>
          <cell r="D74">
            <v>0</v>
          </cell>
          <cell r="E74">
            <v>0</v>
          </cell>
          <cell r="F74">
            <v>0</v>
          </cell>
          <cell r="G74">
            <v>0</v>
          </cell>
          <cell r="H74">
            <v>0</v>
          </cell>
          <cell r="I74">
            <v>0</v>
          </cell>
          <cell r="J74">
            <v>0</v>
          </cell>
          <cell r="K74">
            <v>0</v>
          </cell>
          <cell r="L74">
            <v>0</v>
          </cell>
          <cell r="M74">
            <v>0</v>
          </cell>
          <cell r="N74">
            <v>0</v>
          </cell>
        </row>
        <row r="75">
          <cell r="B75">
            <v>0</v>
          </cell>
          <cell r="C75">
            <v>0</v>
          </cell>
          <cell r="D75">
            <v>0</v>
          </cell>
          <cell r="E75">
            <v>0</v>
          </cell>
          <cell r="F75">
            <v>0</v>
          </cell>
          <cell r="G75">
            <v>0</v>
          </cell>
          <cell r="H75">
            <v>0</v>
          </cell>
          <cell r="I75">
            <v>0</v>
          </cell>
          <cell r="J75">
            <v>0</v>
          </cell>
          <cell r="K75">
            <v>0</v>
          </cell>
          <cell r="L75">
            <v>0</v>
          </cell>
          <cell r="M75">
            <v>0</v>
          </cell>
          <cell r="N75">
            <v>0</v>
          </cell>
        </row>
        <row r="76">
          <cell r="B76">
            <v>0</v>
          </cell>
          <cell r="C76">
            <v>0</v>
          </cell>
          <cell r="D76">
            <v>0</v>
          </cell>
          <cell r="E76">
            <v>0</v>
          </cell>
          <cell r="F76">
            <v>0</v>
          </cell>
          <cell r="G76">
            <v>0</v>
          </cell>
          <cell r="H76">
            <v>0</v>
          </cell>
          <cell r="I76">
            <v>0</v>
          </cell>
          <cell r="J76">
            <v>0</v>
          </cell>
          <cell r="K76">
            <v>0</v>
          </cell>
          <cell r="L76">
            <v>0</v>
          </cell>
          <cell r="M76">
            <v>0</v>
          </cell>
          <cell r="N76">
            <v>0</v>
          </cell>
        </row>
        <row r="77">
          <cell r="B77">
            <v>0</v>
          </cell>
          <cell r="C77">
            <v>0</v>
          </cell>
          <cell r="D77">
            <v>0</v>
          </cell>
          <cell r="E77">
            <v>0</v>
          </cell>
          <cell r="F77">
            <v>0</v>
          </cell>
          <cell r="G77">
            <v>0</v>
          </cell>
          <cell r="H77">
            <v>0</v>
          </cell>
          <cell r="I77">
            <v>0</v>
          </cell>
          <cell r="J77">
            <v>0</v>
          </cell>
          <cell r="K77">
            <v>0</v>
          </cell>
          <cell r="L77">
            <v>0</v>
          </cell>
          <cell r="M77">
            <v>0</v>
          </cell>
          <cell r="N77">
            <v>0</v>
          </cell>
        </row>
        <row r="78">
          <cell r="B78">
            <v>0</v>
          </cell>
          <cell r="C78">
            <v>0</v>
          </cell>
          <cell r="D78">
            <v>0</v>
          </cell>
          <cell r="E78">
            <v>0</v>
          </cell>
          <cell r="F78">
            <v>0</v>
          </cell>
          <cell r="G78">
            <v>0</v>
          </cell>
          <cell r="H78">
            <v>0</v>
          </cell>
          <cell r="I78">
            <v>0</v>
          </cell>
          <cell r="J78">
            <v>0</v>
          </cell>
          <cell r="K78">
            <v>0</v>
          </cell>
          <cell r="L78">
            <v>0</v>
          </cell>
          <cell r="M78">
            <v>0</v>
          </cell>
          <cell r="N78">
            <v>0</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B2247"/>
  <sheetViews>
    <sheetView showGridLines="0" tabSelected="1" zoomScaleNormal="100" workbookViewId="0">
      <selection activeCell="G1592" sqref="G1592:I1592"/>
    </sheetView>
  </sheetViews>
  <sheetFormatPr defaultRowHeight="15" outlineLevelRow="1" x14ac:dyDescent="0.25"/>
  <cols>
    <col min="1" max="1" width="10.140625" style="1" customWidth="1"/>
    <col min="2" max="2" width="24.42578125" style="40" customWidth="1"/>
    <col min="3" max="3" width="11.5703125" style="1" customWidth="1"/>
    <col min="4" max="4" width="52.85546875" style="41" customWidth="1"/>
    <col min="5" max="5" width="27.5703125" style="6" customWidth="1"/>
    <col min="6" max="6" width="16.7109375" style="7" hidden="1" customWidth="1"/>
    <col min="7" max="7" width="26.140625" style="7" customWidth="1"/>
    <col min="8" max="8" width="25.85546875" style="7" customWidth="1"/>
    <col min="9" max="9" width="26.42578125" style="7" customWidth="1"/>
    <col min="10" max="11" width="16.7109375" style="7" customWidth="1"/>
    <col min="12" max="12" width="16.7109375" style="42" customWidth="1"/>
    <col min="13" max="13" width="9.140625" style="7"/>
    <col min="14" max="14" width="54.85546875" style="7" customWidth="1"/>
    <col min="15" max="15" width="48.7109375" style="7" customWidth="1"/>
    <col min="16" max="16" width="9.140625" style="7"/>
    <col min="17" max="17" width="96.7109375" style="7" customWidth="1"/>
    <col min="18" max="18" width="7.140625" customWidth="1"/>
    <col min="19" max="19" width="96.7109375" style="7" customWidth="1"/>
    <col min="20" max="20" width="8.42578125" style="7" customWidth="1"/>
    <col min="21" max="21" width="96.7109375" style="7" customWidth="1"/>
    <col min="22" max="22" width="10.140625" style="7" customWidth="1"/>
    <col min="23" max="23" width="96.7109375" style="7" customWidth="1"/>
    <col min="24" max="24" width="11.42578125" style="7" customWidth="1"/>
    <col min="25" max="25" width="31.5703125" style="7" customWidth="1"/>
    <col min="26" max="26" width="8.5703125" style="7" customWidth="1"/>
    <col min="27" max="27" width="39.140625" style="7" customWidth="1"/>
    <col min="28" max="256" width="9.140625" style="7"/>
    <col min="257" max="257" width="10.140625" style="7" customWidth="1"/>
    <col min="258" max="258" width="24.42578125" style="7" customWidth="1"/>
    <col min="259" max="259" width="11.5703125" style="7" customWidth="1"/>
    <col min="260" max="260" width="52.85546875" style="7" customWidth="1"/>
    <col min="261" max="261" width="27.5703125" style="7" customWidth="1"/>
    <col min="262" max="264" width="16.7109375" style="7" customWidth="1"/>
    <col min="265" max="265" width="19" style="7" customWidth="1"/>
    <col min="266" max="268" width="16.7109375" style="7" customWidth="1"/>
    <col min="269" max="269" width="9.140625" style="7"/>
    <col min="270" max="270" width="54.85546875" style="7" customWidth="1"/>
    <col min="271" max="271" width="48.7109375" style="7" customWidth="1"/>
    <col min="272" max="272" width="9.140625" style="7"/>
    <col min="273" max="273" width="96.7109375" style="7" customWidth="1"/>
    <col min="274" max="274" width="7.140625" style="7" customWidth="1"/>
    <col min="275" max="275" width="96.7109375" style="7" customWidth="1"/>
    <col min="276" max="276" width="8.42578125" style="7" customWidth="1"/>
    <col min="277" max="277" width="96.7109375" style="7" customWidth="1"/>
    <col min="278" max="278" width="10.140625" style="7" customWidth="1"/>
    <col min="279" max="279" width="96.7109375" style="7" customWidth="1"/>
    <col min="280" max="280" width="11.42578125" style="7" customWidth="1"/>
    <col min="281" max="281" width="31.5703125" style="7" customWidth="1"/>
    <col min="282" max="282" width="8.5703125" style="7" customWidth="1"/>
    <col min="283" max="283" width="39.140625" style="7" customWidth="1"/>
    <col min="284" max="512" width="9.140625" style="7"/>
    <col min="513" max="513" width="10.140625" style="7" customWidth="1"/>
    <col min="514" max="514" width="24.42578125" style="7" customWidth="1"/>
    <col min="515" max="515" width="11.5703125" style="7" customWidth="1"/>
    <col min="516" max="516" width="52.85546875" style="7" customWidth="1"/>
    <col min="517" max="517" width="27.5703125" style="7" customWidth="1"/>
    <col min="518" max="520" width="16.7109375" style="7" customWidth="1"/>
    <col min="521" max="521" width="19" style="7" customWidth="1"/>
    <col min="522" max="524" width="16.7109375" style="7" customWidth="1"/>
    <col min="525" max="525" width="9.140625" style="7"/>
    <col min="526" max="526" width="54.85546875" style="7" customWidth="1"/>
    <col min="527" max="527" width="48.7109375" style="7" customWidth="1"/>
    <col min="528" max="528" width="9.140625" style="7"/>
    <col min="529" max="529" width="96.7109375" style="7" customWidth="1"/>
    <col min="530" max="530" width="7.140625" style="7" customWidth="1"/>
    <col min="531" max="531" width="96.7109375" style="7" customWidth="1"/>
    <col min="532" max="532" width="8.42578125" style="7" customWidth="1"/>
    <col min="533" max="533" width="96.7109375" style="7" customWidth="1"/>
    <col min="534" max="534" width="10.140625" style="7" customWidth="1"/>
    <col min="535" max="535" width="96.7109375" style="7" customWidth="1"/>
    <col min="536" max="536" width="11.42578125" style="7" customWidth="1"/>
    <col min="537" max="537" width="31.5703125" style="7" customWidth="1"/>
    <col min="538" max="538" width="8.5703125" style="7" customWidth="1"/>
    <col min="539" max="539" width="39.140625" style="7" customWidth="1"/>
    <col min="540" max="768" width="9.140625" style="7"/>
    <col min="769" max="769" width="10.140625" style="7" customWidth="1"/>
    <col min="770" max="770" width="24.42578125" style="7" customWidth="1"/>
    <col min="771" max="771" width="11.5703125" style="7" customWidth="1"/>
    <col min="772" max="772" width="52.85546875" style="7" customWidth="1"/>
    <col min="773" max="773" width="27.5703125" style="7" customWidth="1"/>
    <col min="774" max="776" width="16.7109375" style="7" customWidth="1"/>
    <col min="777" max="777" width="19" style="7" customWidth="1"/>
    <col min="778" max="780" width="16.7109375" style="7" customWidth="1"/>
    <col min="781" max="781" width="9.140625" style="7"/>
    <col min="782" max="782" width="54.85546875" style="7" customWidth="1"/>
    <col min="783" max="783" width="48.7109375" style="7" customWidth="1"/>
    <col min="784" max="784" width="9.140625" style="7"/>
    <col min="785" max="785" width="96.7109375" style="7" customWidth="1"/>
    <col min="786" max="786" width="7.140625" style="7" customWidth="1"/>
    <col min="787" max="787" width="96.7109375" style="7" customWidth="1"/>
    <col min="788" max="788" width="8.42578125" style="7" customWidth="1"/>
    <col min="789" max="789" width="96.7109375" style="7" customWidth="1"/>
    <col min="790" max="790" width="10.140625" style="7" customWidth="1"/>
    <col min="791" max="791" width="96.7109375" style="7" customWidth="1"/>
    <col min="792" max="792" width="11.42578125" style="7" customWidth="1"/>
    <col min="793" max="793" width="31.5703125" style="7" customWidth="1"/>
    <col min="794" max="794" width="8.5703125" style="7" customWidth="1"/>
    <col min="795" max="795" width="39.140625" style="7" customWidth="1"/>
    <col min="796" max="1024" width="9.140625" style="7"/>
    <col min="1025" max="1025" width="10.140625" style="7" customWidth="1"/>
    <col min="1026" max="1026" width="24.42578125" style="7" customWidth="1"/>
    <col min="1027" max="1027" width="11.5703125" style="7" customWidth="1"/>
    <col min="1028" max="1028" width="52.85546875" style="7" customWidth="1"/>
    <col min="1029" max="1029" width="27.5703125" style="7" customWidth="1"/>
    <col min="1030" max="1032" width="16.7109375" style="7" customWidth="1"/>
    <col min="1033" max="1033" width="19" style="7" customWidth="1"/>
    <col min="1034" max="1036" width="16.7109375" style="7" customWidth="1"/>
    <col min="1037" max="1037" width="9.140625" style="7"/>
    <col min="1038" max="1038" width="54.85546875" style="7" customWidth="1"/>
    <col min="1039" max="1039" width="48.7109375" style="7" customWidth="1"/>
    <col min="1040" max="1040" width="9.140625" style="7"/>
    <col min="1041" max="1041" width="96.7109375" style="7" customWidth="1"/>
    <col min="1042" max="1042" width="7.140625" style="7" customWidth="1"/>
    <col min="1043" max="1043" width="96.7109375" style="7" customWidth="1"/>
    <col min="1044" max="1044" width="8.42578125" style="7" customWidth="1"/>
    <col min="1045" max="1045" width="96.7109375" style="7" customWidth="1"/>
    <col min="1046" max="1046" width="10.140625" style="7" customWidth="1"/>
    <col min="1047" max="1047" width="96.7109375" style="7" customWidth="1"/>
    <col min="1048" max="1048" width="11.42578125" style="7" customWidth="1"/>
    <col min="1049" max="1049" width="31.5703125" style="7" customWidth="1"/>
    <col min="1050" max="1050" width="8.5703125" style="7" customWidth="1"/>
    <col min="1051" max="1051" width="39.140625" style="7" customWidth="1"/>
    <col min="1052" max="1280" width="9.140625" style="7"/>
    <col min="1281" max="1281" width="10.140625" style="7" customWidth="1"/>
    <col min="1282" max="1282" width="24.42578125" style="7" customWidth="1"/>
    <col min="1283" max="1283" width="11.5703125" style="7" customWidth="1"/>
    <col min="1284" max="1284" width="52.85546875" style="7" customWidth="1"/>
    <col min="1285" max="1285" width="27.5703125" style="7" customWidth="1"/>
    <col min="1286" max="1288" width="16.7109375" style="7" customWidth="1"/>
    <col min="1289" max="1289" width="19" style="7" customWidth="1"/>
    <col min="1290" max="1292" width="16.7109375" style="7" customWidth="1"/>
    <col min="1293" max="1293" width="9.140625" style="7"/>
    <col min="1294" max="1294" width="54.85546875" style="7" customWidth="1"/>
    <col min="1295" max="1295" width="48.7109375" style="7" customWidth="1"/>
    <col min="1296" max="1296" width="9.140625" style="7"/>
    <col min="1297" max="1297" width="96.7109375" style="7" customWidth="1"/>
    <col min="1298" max="1298" width="7.140625" style="7" customWidth="1"/>
    <col min="1299" max="1299" width="96.7109375" style="7" customWidth="1"/>
    <col min="1300" max="1300" width="8.42578125" style="7" customWidth="1"/>
    <col min="1301" max="1301" width="96.7109375" style="7" customWidth="1"/>
    <col min="1302" max="1302" width="10.140625" style="7" customWidth="1"/>
    <col min="1303" max="1303" width="96.7109375" style="7" customWidth="1"/>
    <col min="1304" max="1304" width="11.42578125" style="7" customWidth="1"/>
    <col min="1305" max="1305" width="31.5703125" style="7" customWidth="1"/>
    <col min="1306" max="1306" width="8.5703125" style="7" customWidth="1"/>
    <col min="1307" max="1307" width="39.140625" style="7" customWidth="1"/>
    <col min="1308" max="1536" width="9.140625" style="7"/>
    <col min="1537" max="1537" width="10.140625" style="7" customWidth="1"/>
    <col min="1538" max="1538" width="24.42578125" style="7" customWidth="1"/>
    <col min="1539" max="1539" width="11.5703125" style="7" customWidth="1"/>
    <col min="1540" max="1540" width="52.85546875" style="7" customWidth="1"/>
    <col min="1541" max="1541" width="27.5703125" style="7" customWidth="1"/>
    <col min="1542" max="1544" width="16.7109375" style="7" customWidth="1"/>
    <col min="1545" max="1545" width="19" style="7" customWidth="1"/>
    <col min="1546" max="1548" width="16.7109375" style="7" customWidth="1"/>
    <col min="1549" max="1549" width="9.140625" style="7"/>
    <col min="1550" max="1550" width="54.85546875" style="7" customWidth="1"/>
    <col min="1551" max="1551" width="48.7109375" style="7" customWidth="1"/>
    <col min="1552" max="1552" width="9.140625" style="7"/>
    <col min="1553" max="1553" width="96.7109375" style="7" customWidth="1"/>
    <col min="1554" max="1554" width="7.140625" style="7" customWidth="1"/>
    <col min="1555" max="1555" width="96.7109375" style="7" customWidth="1"/>
    <col min="1556" max="1556" width="8.42578125" style="7" customWidth="1"/>
    <col min="1557" max="1557" width="96.7109375" style="7" customWidth="1"/>
    <col min="1558" max="1558" width="10.140625" style="7" customWidth="1"/>
    <col min="1559" max="1559" width="96.7109375" style="7" customWidth="1"/>
    <col min="1560" max="1560" width="11.42578125" style="7" customWidth="1"/>
    <col min="1561" max="1561" width="31.5703125" style="7" customWidth="1"/>
    <col min="1562" max="1562" width="8.5703125" style="7" customWidth="1"/>
    <col min="1563" max="1563" width="39.140625" style="7" customWidth="1"/>
    <col min="1564" max="1792" width="9.140625" style="7"/>
    <col min="1793" max="1793" width="10.140625" style="7" customWidth="1"/>
    <col min="1794" max="1794" width="24.42578125" style="7" customWidth="1"/>
    <col min="1795" max="1795" width="11.5703125" style="7" customWidth="1"/>
    <col min="1796" max="1796" width="52.85546875" style="7" customWidth="1"/>
    <col min="1797" max="1797" width="27.5703125" style="7" customWidth="1"/>
    <col min="1798" max="1800" width="16.7109375" style="7" customWidth="1"/>
    <col min="1801" max="1801" width="19" style="7" customWidth="1"/>
    <col min="1802" max="1804" width="16.7109375" style="7" customWidth="1"/>
    <col min="1805" max="1805" width="9.140625" style="7"/>
    <col min="1806" max="1806" width="54.85546875" style="7" customWidth="1"/>
    <col min="1807" max="1807" width="48.7109375" style="7" customWidth="1"/>
    <col min="1808" max="1808" width="9.140625" style="7"/>
    <col min="1809" max="1809" width="96.7109375" style="7" customWidth="1"/>
    <col min="1810" max="1810" width="7.140625" style="7" customWidth="1"/>
    <col min="1811" max="1811" width="96.7109375" style="7" customWidth="1"/>
    <col min="1812" max="1812" width="8.42578125" style="7" customWidth="1"/>
    <col min="1813" max="1813" width="96.7109375" style="7" customWidth="1"/>
    <col min="1814" max="1814" width="10.140625" style="7" customWidth="1"/>
    <col min="1815" max="1815" width="96.7109375" style="7" customWidth="1"/>
    <col min="1816" max="1816" width="11.42578125" style="7" customWidth="1"/>
    <col min="1817" max="1817" width="31.5703125" style="7" customWidth="1"/>
    <col min="1818" max="1818" width="8.5703125" style="7" customWidth="1"/>
    <col min="1819" max="1819" width="39.140625" style="7" customWidth="1"/>
    <col min="1820" max="2048" width="9.140625" style="7"/>
    <col min="2049" max="2049" width="10.140625" style="7" customWidth="1"/>
    <col min="2050" max="2050" width="24.42578125" style="7" customWidth="1"/>
    <col min="2051" max="2051" width="11.5703125" style="7" customWidth="1"/>
    <col min="2052" max="2052" width="52.85546875" style="7" customWidth="1"/>
    <col min="2053" max="2053" width="27.5703125" style="7" customWidth="1"/>
    <col min="2054" max="2056" width="16.7109375" style="7" customWidth="1"/>
    <col min="2057" max="2057" width="19" style="7" customWidth="1"/>
    <col min="2058" max="2060" width="16.7109375" style="7" customWidth="1"/>
    <col min="2061" max="2061" width="9.140625" style="7"/>
    <col min="2062" max="2062" width="54.85546875" style="7" customWidth="1"/>
    <col min="2063" max="2063" width="48.7109375" style="7" customWidth="1"/>
    <col min="2064" max="2064" width="9.140625" style="7"/>
    <col min="2065" max="2065" width="96.7109375" style="7" customWidth="1"/>
    <col min="2066" max="2066" width="7.140625" style="7" customWidth="1"/>
    <col min="2067" max="2067" width="96.7109375" style="7" customWidth="1"/>
    <col min="2068" max="2068" width="8.42578125" style="7" customWidth="1"/>
    <col min="2069" max="2069" width="96.7109375" style="7" customWidth="1"/>
    <col min="2070" max="2070" width="10.140625" style="7" customWidth="1"/>
    <col min="2071" max="2071" width="96.7109375" style="7" customWidth="1"/>
    <col min="2072" max="2072" width="11.42578125" style="7" customWidth="1"/>
    <col min="2073" max="2073" width="31.5703125" style="7" customWidth="1"/>
    <col min="2074" max="2074" width="8.5703125" style="7" customWidth="1"/>
    <col min="2075" max="2075" width="39.140625" style="7" customWidth="1"/>
    <col min="2076" max="2304" width="9.140625" style="7"/>
    <col min="2305" max="2305" width="10.140625" style="7" customWidth="1"/>
    <col min="2306" max="2306" width="24.42578125" style="7" customWidth="1"/>
    <col min="2307" max="2307" width="11.5703125" style="7" customWidth="1"/>
    <col min="2308" max="2308" width="52.85546875" style="7" customWidth="1"/>
    <col min="2309" max="2309" width="27.5703125" style="7" customWidth="1"/>
    <col min="2310" max="2312" width="16.7109375" style="7" customWidth="1"/>
    <col min="2313" max="2313" width="19" style="7" customWidth="1"/>
    <col min="2314" max="2316" width="16.7109375" style="7" customWidth="1"/>
    <col min="2317" max="2317" width="9.140625" style="7"/>
    <col min="2318" max="2318" width="54.85546875" style="7" customWidth="1"/>
    <col min="2319" max="2319" width="48.7109375" style="7" customWidth="1"/>
    <col min="2320" max="2320" width="9.140625" style="7"/>
    <col min="2321" max="2321" width="96.7109375" style="7" customWidth="1"/>
    <col min="2322" max="2322" width="7.140625" style="7" customWidth="1"/>
    <col min="2323" max="2323" width="96.7109375" style="7" customWidth="1"/>
    <col min="2324" max="2324" width="8.42578125" style="7" customWidth="1"/>
    <col min="2325" max="2325" width="96.7109375" style="7" customWidth="1"/>
    <col min="2326" max="2326" width="10.140625" style="7" customWidth="1"/>
    <col min="2327" max="2327" width="96.7109375" style="7" customWidth="1"/>
    <col min="2328" max="2328" width="11.42578125" style="7" customWidth="1"/>
    <col min="2329" max="2329" width="31.5703125" style="7" customWidth="1"/>
    <col min="2330" max="2330" width="8.5703125" style="7" customWidth="1"/>
    <col min="2331" max="2331" width="39.140625" style="7" customWidth="1"/>
    <col min="2332" max="2560" width="9.140625" style="7"/>
    <col min="2561" max="2561" width="10.140625" style="7" customWidth="1"/>
    <col min="2562" max="2562" width="24.42578125" style="7" customWidth="1"/>
    <col min="2563" max="2563" width="11.5703125" style="7" customWidth="1"/>
    <col min="2564" max="2564" width="52.85546875" style="7" customWidth="1"/>
    <col min="2565" max="2565" width="27.5703125" style="7" customWidth="1"/>
    <col min="2566" max="2568" width="16.7109375" style="7" customWidth="1"/>
    <col min="2569" max="2569" width="19" style="7" customWidth="1"/>
    <col min="2570" max="2572" width="16.7109375" style="7" customWidth="1"/>
    <col min="2573" max="2573" width="9.140625" style="7"/>
    <col min="2574" max="2574" width="54.85546875" style="7" customWidth="1"/>
    <col min="2575" max="2575" width="48.7109375" style="7" customWidth="1"/>
    <col min="2576" max="2576" width="9.140625" style="7"/>
    <col min="2577" max="2577" width="96.7109375" style="7" customWidth="1"/>
    <col min="2578" max="2578" width="7.140625" style="7" customWidth="1"/>
    <col min="2579" max="2579" width="96.7109375" style="7" customWidth="1"/>
    <col min="2580" max="2580" width="8.42578125" style="7" customWidth="1"/>
    <col min="2581" max="2581" width="96.7109375" style="7" customWidth="1"/>
    <col min="2582" max="2582" width="10.140625" style="7" customWidth="1"/>
    <col min="2583" max="2583" width="96.7109375" style="7" customWidth="1"/>
    <col min="2584" max="2584" width="11.42578125" style="7" customWidth="1"/>
    <col min="2585" max="2585" width="31.5703125" style="7" customWidth="1"/>
    <col min="2586" max="2586" width="8.5703125" style="7" customWidth="1"/>
    <col min="2587" max="2587" width="39.140625" style="7" customWidth="1"/>
    <col min="2588" max="2816" width="9.140625" style="7"/>
    <col min="2817" max="2817" width="10.140625" style="7" customWidth="1"/>
    <col min="2818" max="2818" width="24.42578125" style="7" customWidth="1"/>
    <col min="2819" max="2819" width="11.5703125" style="7" customWidth="1"/>
    <col min="2820" max="2820" width="52.85546875" style="7" customWidth="1"/>
    <col min="2821" max="2821" width="27.5703125" style="7" customWidth="1"/>
    <col min="2822" max="2824" width="16.7109375" style="7" customWidth="1"/>
    <col min="2825" max="2825" width="19" style="7" customWidth="1"/>
    <col min="2826" max="2828" width="16.7109375" style="7" customWidth="1"/>
    <col min="2829" max="2829" width="9.140625" style="7"/>
    <col min="2830" max="2830" width="54.85546875" style="7" customWidth="1"/>
    <col min="2831" max="2831" width="48.7109375" style="7" customWidth="1"/>
    <col min="2832" max="2832" width="9.140625" style="7"/>
    <col min="2833" max="2833" width="96.7109375" style="7" customWidth="1"/>
    <col min="2834" max="2834" width="7.140625" style="7" customWidth="1"/>
    <col min="2835" max="2835" width="96.7109375" style="7" customWidth="1"/>
    <col min="2836" max="2836" width="8.42578125" style="7" customWidth="1"/>
    <col min="2837" max="2837" width="96.7109375" style="7" customWidth="1"/>
    <col min="2838" max="2838" width="10.140625" style="7" customWidth="1"/>
    <col min="2839" max="2839" width="96.7109375" style="7" customWidth="1"/>
    <col min="2840" max="2840" width="11.42578125" style="7" customWidth="1"/>
    <col min="2841" max="2841" width="31.5703125" style="7" customWidth="1"/>
    <col min="2842" max="2842" width="8.5703125" style="7" customWidth="1"/>
    <col min="2843" max="2843" width="39.140625" style="7" customWidth="1"/>
    <col min="2844" max="3072" width="9.140625" style="7"/>
    <col min="3073" max="3073" width="10.140625" style="7" customWidth="1"/>
    <col min="3074" max="3074" width="24.42578125" style="7" customWidth="1"/>
    <col min="3075" max="3075" width="11.5703125" style="7" customWidth="1"/>
    <col min="3076" max="3076" width="52.85546875" style="7" customWidth="1"/>
    <col min="3077" max="3077" width="27.5703125" style="7" customWidth="1"/>
    <col min="3078" max="3080" width="16.7109375" style="7" customWidth="1"/>
    <col min="3081" max="3081" width="19" style="7" customWidth="1"/>
    <col min="3082" max="3084" width="16.7109375" style="7" customWidth="1"/>
    <col min="3085" max="3085" width="9.140625" style="7"/>
    <col min="3086" max="3086" width="54.85546875" style="7" customWidth="1"/>
    <col min="3087" max="3087" width="48.7109375" style="7" customWidth="1"/>
    <col min="3088" max="3088" width="9.140625" style="7"/>
    <col min="3089" max="3089" width="96.7109375" style="7" customWidth="1"/>
    <col min="3090" max="3090" width="7.140625" style="7" customWidth="1"/>
    <col min="3091" max="3091" width="96.7109375" style="7" customWidth="1"/>
    <col min="3092" max="3092" width="8.42578125" style="7" customWidth="1"/>
    <col min="3093" max="3093" width="96.7109375" style="7" customWidth="1"/>
    <col min="3094" max="3094" width="10.140625" style="7" customWidth="1"/>
    <col min="3095" max="3095" width="96.7109375" style="7" customWidth="1"/>
    <col min="3096" max="3096" width="11.42578125" style="7" customWidth="1"/>
    <col min="3097" max="3097" width="31.5703125" style="7" customWidth="1"/>
    <col min="3098" max="3098" width="8.5703125" style="7" customWidth="1"/>
    <col min="3099" max="3099" width="39.140625" style="7" customWidth="1"/>
    <col min="3100" max="3328" width="9.140625" style="7"/>
    <col min="3329" max="3329" width="10.140625" style="7" customWidth="1"/>
    <col min="3330" max="3330" width="24.42578125" style="7" customWidth="1"/>
    <col min="3331" max="3331" width="11.5703125" style="7" customWidth="1"/>
    <col min="3332" max="3332" width="52.85546875" style="7" customWidth="1"/>
    <col min="3333" max="3333" width="27.5703125" style="7" customWidth="1"/>
    <col min="3334" max="3336" width="16.7109375" style="7" customWidth="1"/>
    <col min="3337" max="3337" width="19" style="7" customWidth="1"/>
    <col min="3338" max="3340" width="16.7109375" style="7" customWidth="1"/>
    <col min="3341" max="3341" width="9.140625" style="7"/>
    <col min="3342" max="3342" width="54.85546875" style="7" customWidth="1"/>
    <col min="3343" max="3343" width="48.7109375" style="7" customWidth="1"/>
    <col min="3344" max="3344" width="9.140625" style="7"/>
    <col min="3345" max="3345" width="96.7109375" style="7" customWidth="1"/>
    <col min="3346" max="3346" width="7.140625" style="7" customWidth="1"/>
    <col min="3347" max="3347" width="96.7109375" style="7" customWidth="1"/>
    <col min="3348" max="3348" width="8.42578125" style="7" customWidth="1"/>
    <col min="3349" max="3349" width="96.7109375" style="7" customWidth="1"/>
    <col min="3350" max="3350" width="10.140625" style="7" customWidth="1"/>
    <col min="3351" max="3351" width="96.7109375" style="7" customWidth="1"/>
    <col min="3352" max="3352" width="11.42578125" style="7" customWidth="1"/>
    <col min="3353" max="3353" width="31.5703125" style="7" customWidth="1"/>
    <col min="3354" max="3354" width="8.5703125" style="7" customWidth="1"/>
    <col min="3355" max="3355" width="39.140625" style="7" customWidth="1"/>
    <col min="3356" max="3584" width="9.140625" style="7"/>
    <col min="3585" max="3585" width="10.140625" style="7" customWidth="1"/>
    <col min="3586" max="3586" width="24.42578125" style="7" customWidth="1"/>
    <col min="3587" max="3587" width="11.5703125" style="7" customWidth="1"/>
    <col min="3588" max="3588" width="52.85546875" style="7" customWidth="1"/>
    <col min="3589" max="3589" width="27.5703125" style="7" customWidth="1"/>
    <col min="3590" max="3592" width="16.7109375" style="7" customWidth="1"/>
    <col min="3593" max="3593" width="19" style="7" customWidth="1"/>
    <col min="3594" max="3596" width="16.7109375" style="7" customWidth="1"/>
    <col min="3597" max="3597" width="9.140625" style="7"/>
    <col min="3598" max="3598" width="54.85546875" style="7" customWidth="1"/>
    <col min="3599" max="3599" width="48.7109375" style="7" customWidth="1"/>
    <col min="3600" max="3600" width="9.140625" style="7"/>
    <col min="3601" max="3601" width="96.7109375" style="7" customWidth="1"/>
    <col min="3602" max="3602" width="7.140625" style="7" customWidth="1"/>
    <col min="3603" max="3603" width="96.7109375" style="7" customWidth="1"/>
    <col min="3604" max="3604" width="8.42578125" style="7" customWidth="1"/>
    <col min="3605" max="3605" width="96.7109375" style="7" customWidth="1"/>
    <col min="3606" max="3606" width="10.140625" style="7" customWidth="1"/>
    <col min="3607" max="3607" width="96.7109375" style="7" customWidth="1"/>
    <col min="3608" max="3608" width="11.42578125" style="7" customWidth="1"/>
    <col min="3609" max="3609" width="31.5703125" style="7" customWidth="1"/>
    <col min="3610" max="3610" width="8.5703125" style="7" customWidth="1"/>
    <col min="3611" max="3611" width="39.140625" style="7" customWidth="1"/>
    <col min="3612" max="3840" width="9.140625" style="7"/>
    <col min="3841" max="3841" width="10.140625" style="7" customWidth="1"/>
    <col min="3842" max="3842" width="24.42578125" style="7" customWidth="1"/>
    <col min="3843" max="3843" width="11.5703125" style="7" customWidth="1"/>
    <col min="3844" max="3844" width="52.85546875" style="7" customWidth="1"/>
    <col min="3845" max="3845" width="27.5703125" style="7" customWidth="1"/>
    <col min="3846" max="3848" width="16.7109375" style="7" customWidth="1"/>
    <col min="3849" max="3849" width="19" style="7" customWidth="1"/>
    <col min="3850" max="3852" width="16.7109375" style="7" customWidth="1"/>
    <col min="3853" max="3853" width="9.140625" style="7"/>
    <col min="3854" max="3854" width="54.85546875" style="7" customWidth="1"/>
    <col min="3855" max="3855" width="48.7109375" style="7" customWidth="1"/>
    <col min="3856" max="3856" width="9.140625" style="7"/>
    <col min="3857" max="3857" width="96.7109375" style="7" customWidth="1"/>
    <col min="3858" max="3858" width="7.140625" style="7" customWidth="1"/>
    <col min="3859" max="3859" width="96.7109375" style="7" customWidth="1"/>
    <col min="3860" max="3860" width="8.42578125" style="7" customWidth="1"/>
    <col min="3861" max="3861" width="96.7109375" style="7" customWidth="1"/>
    <col min="3862" max="3862" width="10.140625" style="7" customWidth="1"/>
    <col min="3863" max="3863" width="96.7109375" style="7" customWidth="1"/>
    <col min="3864" max="3864" width="11.42578125" style="7" customWidth="1"/>
    <col min="3865" max="3865" width="31.5703125" style="7" customWidth="1"/>
    <col min="3866" max="3866" width="8.5703125" style="7" customWidth="1"/>
    <col min="3867" max="3867" width="39.140625" style="7" customWidth="1"/>
    <col min="3868" max="4096" width="9.140625" style="7"/>
    <col min="4097" max="4097" width="10.140625" style="7" customWidth="1"/>
    <col min="4098" max="4098" width="24.42578125" style="7" customWidth="1"/>
    <col min="4099" max="4099" width="11.5703125" style="7" customWidth="1"/>
    <col min="4100" max="4100" width="52.85546875" style="7" customWidth="1"/>
    <col min="4101" max="4101" width="27.5703125" style="7" customWidth="1"/>
    <col min="4102" max="4104" width="16.7109375" style="7" customWidth="1"/>
    <col min="4105" max="4105" width="19" style="7" customWidth="1"/>
    <col min="4106" max="4108" width="16.7109375" style="7" customWidth="1"/>
    <col min="4109" max="4109" width="9.140625" style="7"/>
    <col min="4110" max="4110" width="54.85546875" style="7" customWidth="1"/>
    <col min="4111" max="4111" width="48.7109375" style="7" customWidth="1"/>
    <col min="4112" max="4112" width="9.140625" style="7"/>
    <col min="4113" max="4113" width="96.7109375" style="7" customWidth="1"/>
    <col min="4114" max="4114" width="7.140625" style="7" customWidth="1"/>
    <col min="4115" max="4115" width="96.7109375" style="7" customWidth="1"/>
    <col min="4116" max="4116" width="8.42578125" style="7" customWidth="1"/>
    <col min="4117" max="4117" width="96.7109375" style="7" customWidth="1"/>
    <col min="4118" max="4118" width="10.140625" style="7" customWidth="1"/>
    <col min="4119" max="4119" width="96.7109375" style="7" customWidth="1"/>
    <col min="4120" max="4120" width="11.42578125" style="7" customWidth="1"/>
    <col min="4121" max="4121" width="31.5703125" style="7" customWidth="1"/>
    <col min="4122" max="4122" width="8.5703125" style="7" customWidth="1"/>
    <col min="4123" max="4123" width="39.140625" style="7" customWidth="1"/>
    <col min="4124" max="4352" width="9.140625" style="7"/>
    <col min="4353" max="4353" width="10.140625" style="7" customWidth="1"/>
    <col min="4354" max="4354" width="24.42578125" style="7" customWidth="1"/>
    <col min="4355" max="4355" width="11.5703125" style="7" customWidth="1"/>
    <col min="4356" max="4356" width="52.85546875" style="7" customWidth="1"/>
    <col min="4357" max="4357" width="27.5703125" style="7" customWidth="1"/>
    <col min="4358" max="4360" width="16.7109375" style="7" customWidth="1"/>
    <col min="4361" max="4361" width="19" style="7" customWidth="1"/>
    <col min="4362" max="4364" width="16.7109375" style="7" customWidth="1"/>
    <col min="4365" max="4365" width="9.140625" style="7"/>
    <col min="4366" max="4366" width="54.85546875" style="7" customWidth="1"/>
    <col min="4367" max="4367" width="48.7109375" style="7" customWidth="1"/>
    <col min="4368" max="4368" width="9.140625" style="7"/>
    <col min="4369" max="4369" width="96.7109375" style="7" customWidth="1"/>
    <col min="4370" max="4370" width="7.140625" style="7" customWidth="1"/>
    <col min="4371" max="4371" width="96.7109375" style="7" customWidth="1"/>
    <col min="4372" max="4372" width="8.42578125" style="7" customWidth="1"/>
    <col min="4373" max="4373" width="96.7109375" style="7" customWidth="1"/>
    <col min="4374" max="4374" width="10.140625" style="7" customWidth="1"/>
    <col min="4375" max="4375" width="96.7109375" style="7" customWidth="1"/>
    <col min="4376" max="4376" width="11.42578125" style="7" customWidth="1"/>
    <col min="4377" max="4377" width="31.5703125" style="7" customWidth="1"/>
    <col min="4378" max="4378" width="8.5703125" style="7" customWidth="1"/>
    <col min="4379" max="4379" width="39.140625" style="7" customWidth="1"/>
    <col min="4380" max="4608" width="9.140625" style="7"/>
    <col min="4609" max="4609" width="10.140625" style="7" customWidth="1"/>
    <col min="4610" max="4610" width="24.42578125" style="7" customWidth="1"/>
    <col min="4611" max="4611" width="11.5703125" style="7" customWidth="1"/>
    <col min="4612" max="4612" width="52.85546875" style="7" customWidth="1"/>
    <col min="4613" max="4613" width="27.5703125" style="7" customWidth="1"/>
    <col min="4614" max="4616" width="16.7109375" style="7" customWidth="1"/>
    <col min="4617" max="4617" width="19" style="7" customWidth="1"/>
    <col min="4618" max="4620" width="16.7109375" style="7" customWidth="1"/>
    <col min="4621" max="4621" width="9.140625" style="7"/>
    <col min="4622" max="4622" width="54.85546875" style="7" customWidth="1"/>
    <col min="4623" max="4623" width="48.7109375" style="7" customWidth="1"/>
    <col min="4624" max="4624" width="9.140625" style="7"/>
    <col min="4625" max="4625" width="96.7109375" style="7" customWidth="1"/>
    <col min="4626" max="4626" width="7.140625" style="7" customWidth="1"/>
    <col min="4627" max="4627" width="96.7109375" style="7" customWidth="1"/>
    <col min="4628" max="4628" width="8.42578125" style="7" customWidth="1"/>
    <col min="4629" max="4629" width="96.7109375" style="7" customWidth="1"/>
    <col min="4630" max="4630" width="10.140625" style="7" customWidth="1"/>
    <col min="4631" max="4631" width="96.7109375" style="7" customWidth="1"/>
    <col min="4632" max="4632" width="11.42578125" style="7" customWidth="1"/>
    <col min="4633" max="4633" width="31.5703125" style="7" customWidth="1"/>
    <col min="4634" max="4634" width="8.5703125" style="7" customWidth="1"/>
    <col min="4635" max="4635" width="39.140625" style="7" customWidth="1"/>
    <col min="4636" max="4864" width="9.140625" style="7"/>
    <col min="4865" max="4865" width="10.140625" style="7" customWidth="1"/>
    <col min="4866" max="4866" width="24.42578125" style="7" customWidth="1"/>
    <col min="4867" max="4867" width="11.5703125" style="7" customWidth="1"/>
    <col min="4868" max="4868" width="52.85546875" style="7" customWidth="1"/>
    <col min="4869" max="4869" width="27.5703125" style="7" customWidth="1"/>
    <col min="4870" max="4872" width="16.7109375" style="7" customWidth="1"/>
    <col min="4873" max="4873" width="19" style="7" customWidth="1"/>
    <col min="4874" max="4876" width="16.7109375" style="7" customWidth="1"/>
    <col min="4877" max="4877" width="9.140625" style="7"/>
    <col min="4878" max="4878" width="54.85546875" style="7" customWidth="1"/>
    <col min="4879" max="4879" width="48.7109375" style="7" customWidth="1"/>
    <col min="4880" max="4880" width="9.140625" style="7"/>
    <col min="4881" max="4881" width="96.7109375" style="7" customWidth="1"/>
    <col min="4882" max="4882" width="7.140625" style="7" customWidth="1"/>
    <col min="4883" max="4883" width="96.7109375" style="7" customWidth="1"/>
    <col min="4884" max="4884" width="8.42578125" style="7" customWidth="1"/>
    <col min="4885" max="4885" width="96.7109375" style="7" customWidth="1"/>
    <col min="4886" max="4886" width="10.140625" style="7" customWidth="1"/>
    <col min="4887" max="4887" width="96.7109375" style="7" customWidth="1"/>
    <col min="4888" max="4888" width="11.42578125" style="7" customWidth="1"/>
    <col min="4889" max="4889" width="31.5703125" style="7" customWidth="1"/>
    <col min="4890" max="4890" width="8.5703125" style="7" customWidth="1"/>
    <col min="4891" max="4891" width="39.140625" style="7" customWidth="1"/>
    <col min="4892" max="5120" width="9.140625" style="7"/>
    <col min="5121" max="5121" width="10.140625" style="7" customWidth="1"/>
    <col min="5122" max="5122" width="24.42578125" style="7" customWidth="1"/>
    <col min="5123" max="5123" width="11.5703125" style="7" customWidth="1"/>
    <col min="5124" max="5124" width="52.85546875" style="7" customWidth="1"/>
    <col min="5125" max="5125" width="27.5703125" style="7" customWidth="1"/>
    <col min="5126" max="5128" width="16.7109375" style="7" customWidth="1"/>
    <col min="5129" max="5129" width="19" style="7" customWidth="1"/>
    <col min="5130" max="5132" width="16.7109375" style="7" customWidth="1"/>
    <col min="5133" max="5133" width="9.140625" style="7"/>
    <col min="5134" max="5134" width="54.85546875" style="7" customWidth="1"/>
    <col min="5135" max="5135" width="48.7109375" style="7" customWidth="1"/>
    <col min="5136" max="5136" width="9.140625" style="7"/>
    <col min="5137" max="5137" width="96.7109375" style="7" customWidth="1"/>
    <col min="5138" max="5138" width="7.140625" style="7" customWidth="1"/>
    <col min="5139" max="5139" width="96.7109375" style="7" customWidth="1"/>
    <col min="5140" max="5140" width="8.42578125" style="7" customWidth="1"/>
    <col min="5141" max="5141" width="96.7109375" style="7" customWidth="1"/>
    <col min="5142" max="5142" width="10.140625" style="7" customWidth="1"/>
    <col min="5143" max="5143" width="96.7109375" style="7" customWidth="1"/>
    <col min="5144" max="5144" width="11.42578125" style="7" customWidth="1"/>
    <col min="5145" max="5145" width="31.5703125" style="7" customWidth="1"/>
    <col min="5146" max="5146" width="8.5703125" style="7" customWidth="1"/>
    <col min="5147" max="5147" width="39.140625" style="7" customWidth="1"/>
    <col min="5148" max="5376" width="9.140625" style="7"/>
    <col min="5377" max="5377" width="10.140625" style="7" customWidth="1"/>
    <col min="5378" max="5378" width="24.42578125" style="7" customWidth="1"/>
    <col min="5379" max="5379" width="11.5703125" style="7" customWidth="1"/>
    <col min="5380" max="5380" width="52.85546875" style="7" customWidth="1"/>
    <col min="5381" max="5381" width="27.5703125" style="7" customWidth="1"/>
    <col min="5382" max="5384" width="16.7109375" style="7" customWidth="1"/>
    <col min="5385" max="5385" width="19" style="7" customWidth="1"/>
    <col min="5386" max="5388" width="16.7109375" style="7" customWidth="1"/>
    <col min="5389" max="5389" width="9.140625" style="7"/>
    <col min="5390" max="5390" width="54.85546875" style="7" customWidth="1"/>
    <col min="5391" max="5391" width="48.7109375" style="7" customWidth="1"/>
    <col min="5392" max="5392" width="9.140625" style="7"/>
    <col min="5393" max="5393" width="96.7109375" style="7" customWidth="1"/>
    <col min="5394" max="5394" width="7.140625" style="7" customWidth="1"/>
    <col min="5395" max="5395" width="96.7109375" style="7" customWidth="1"/>
    <col min="5396" max="5396" width="8.42578125" style="7" customWidth="1"/>
    <col min="5397" max="5397" width="96.7109375" style="7" customWidth="1"/>
    <col min="5398" max="5398" width="10.140625" style="7" customWidth="1"/>
    <col min="5399" max="5399" width="96.7109375" style="7" customWidth="1"/>
    <col min="5400" max="5400" width="11.42578125" style="7" customWidth="1"/>
    <col min="5401" max="5401" width="31.5703125" style="7" customWidth="1"/>
    <col min="5402" max="5402" width="8.5703125" style="7" customWidth="1"/>
    <col min="5403" max="5403" width="39.140625" style="7" customWidth="1"/>
    <col min="5404" max="5632" width="9.140625" style="7"/>
    <col min="5633" max="5633" width="10.140625" style="7" customWidth="1"/>
    <col min="5634" max="5634" width="24.42578125" style="7" customWidth="1"/>
    <col min="5635" max="5635" width="11.5703125" style="7" customWidth="1"/>
    <col min="5636" max="5636" width="52.85546875" style="7" customWidth="1"/>
    <col min="5637" max="5637" width="27.5703125" style="7" customWidth="1"/>
    <col min="5638" max="5640" width="16.7109375" style="7" customWidth="1"/>
    <col min="5641" max="5641" width="19" style="7" customWidth="1"/>
    <col min="5642" max="5644" width="16.7109375" style="7" customWidth="1"/>
    <col min="5645" max="5645" width="9.140625" style="7"/>
    <col min="5646" max="5646" width="54.85546875" style="7" customWidth="1"/>
    <col min="5647" max="5647" width="48.7109375" style="7" customWidth="1"/>
    <col min="5648" max="5648" width="9.140625" style="7"/>
    <col min="5649" max="5649" width="96.7109375" style="7" customWidth="1"/>
    <col min="5650" max="5650" width="7.140625" style="7" customWidth="1"/>
    <col min="5651" max="5651" width="96.7109375" style="7" customWidth="1"/>
    <col min="5652" max="5652" width="8.42578125" style="7" customWidth="1"/>
    <col min="5653" max="5653" width="96.7109375" style="7" customWidth="1"/>
    <col min="5654" max="5654" width="10.140625" style="7" customWidth="1"/>
    <col min="5655" max="5655" width="96.7109375" style="7" customWidth="1"/>
    <col min="5656" max="5656" width="11.42578125" style="7" customWidth="1"/>
    <col min="5657" max="5657" width="31.5703125" style="7" customWidth="1"/>
    <col min="5658" max="5658" width="8.5703125" style="7" customWidth="1"/>
    <col min="5659" max="5659" width="39.140625" style="7" customWidth="1"/>
    <col min="5660" max="5888" width="9.140625" style="7"/>
    <col min="5889" max="5889" width="10.140625" style="7" customWidth="1"/>
    <col min="5890" max="5890" width="24.42578125" style="7" customWidth="1"/>
    <col min="5891" max="5891" width="11.5703125" style="7" customWidth="1"/>
    <col min="5892" max="5892" width="52.85546875" style="7" customWidth="1"/>
    <col min="5893" max="5893" width="27.5703125" style="7" customWidth="1"/>
    <col min="5894" max="5896" width="16.7109375" style="7" customWidth="1"/>
    <col min="5897" max="5897" width="19" style="7" customWidth="1"/>
    <col min="5898" max="5900" width="16.7109375" style="7" customWidth="1"/>
    <col min="5901" max="5901" width="9.140625" style="7"/>
    <col min="5902" max="5902" width="54.85546875" style="7" customWidth="1"/>
    <col min="5903" max="5903" width="48.7109375" style="7" customWidth="1"/>
    <col min="5904" max="5904" width="9.140625" style="7"/>
    <col min="5905" max="5905" width="96.7109375" style="7" customWidth="1"/>
    <col min="5906" max="5906" width="7.140625" style="7" customWidth="1"/>
    <col min="5907" max="5907" width="96.7109375" style="7" customWidth="1"/>
    <col min="5908" max="5908" width="8.42578125" style="7" customWidth="1"/>
    <col min="5909" max="5909" width="96.7109375" style="7" customWidth="1"/>
    <col min="5910" max="5910" width="10.140625" style="7" customWidth="1"/>
    <col min="5911" max="5911" width="96.7109375" style="7" customWidth="1"/>
    <col min="5912" max="5912" width="11.42578125" style="7" customWidth="1"/>
    <col min="5913" max="5913" width="31.5703125" style="7" customWidth="1"/>
    <col min="5914" max="5914" width="8.5703125" style="7" customWidth="1"/>
    <col min="5915" max="5915" width="39.140625" style="7" customWidth="1"/>
    <col min="5916" max="6144" width="9.140625" style="7"/>
    <col min="6145" max="6145" width="10.140625" style="7" customWidth="1"/>
    <col min="6146" max="6146" width="24.42578125" style="7" customWidth="1"/>
    <col min="6147" max="6147" width="11.5703125" style="7" customWidth="1"/>
    <col min="6148" max="6148" width="52.85546875" style="7" customWidth="1"/>
    <col min="6149" max="6149" width="27.5703125" style="7" customWidth="1"/>
    <col min="6150" max="6152" width="16.7109375" style="7" customWidth="1"/>
    <col min="6153" max="6153" width="19" style="7" customWidth="1"/>
    <col min="6154" max="6156" width="16.7109375" style="7" customWidth="1"/>
    <col min="6157" max="6157" width="9.140625" style="7"/>
    <col min="6158" max="6158" width="54.85546875" style="7" customWidth="1"/>
    <col min="6159" max="6159" width="48.7109375" style="7" customWidth="1"/>
    <col min="6160" max="6160" width="9.140625" style="7"/>
    <col min="6161" max="6161" width="96.7109375" style="7" customWidth="1"/>
    <col min="6162" max="6162" width="7.140625" style="7" customWidth="1"/>
    <col min="6163" max="6163" width="96.7109375" style="7" customWidth="1"/>
    <col min="6164" max="6164" width="8.42578125" style="7" customWidth="1"/>
    <col min="6165" max="6165" width="96.7109375" style="7" customWidth="1"/>
    <col min="6166" max="6166" width="10.140625" style="7" customWidth="1"/>
    <col min="6167" max="6167" width="96.7109375" style="7" customWidth="1"/>
    <col min="6168" max="6168" width="11.42578125" style="7" customWidth="1"/>
    <col min="6169" max="6169" width="31.5703125" style="7" customWidth="1"/>
    <col min="6170" max="6170" width="8.5703125" style="7" customWidth="1"/>
    <col min="6171" max="6171" width="39.140625" style="7" customWidth="1"/>
    <col min="6172" max="6400" width="9.140625" style="7"/>
    <col min="6401" max="6401" width="10.140625" style="7" customWidth="1"/>
    <col min="6402" max="6402" width="24.42578125" style="7" customWidth="1"/>
    <col min="6403" max="6403" width="11.5703125" style="7" customWidth="1"/>
    <col min="6404" max="6404" width="52.85546875" style="7" customWidth="1"/>
    <col min="6405" max="6405" width="27.5703125" style="7" customWidth="1"/>
    <col min="6406" max="6408" width="16.7109375" style="7" customWidth="1"/>
    <col min="6409" max="6409" width="19" style="7" customWidth="1"/>
    <col min="6410" max="6412" width="16.7109375" style="7" customWidth="1"/>
    <col min="6413" max="6413" width="9.140625" style="7"/>
    <col min="6414" max="6414" width="54.85546875" style="7" customWidth="1"/>
    <col min="6415" max="6415" width="48.7109375" style="7" customWidth="1"/>
    <col min="6416" max="6416" width="9.140625" style="7"/>
    <col min="6417" max="6417" width="96.7109375" style="7" customWidth="1"/>
    <col min="6418" max="6418" width="7.140625" style="7" customWidth="1"/>
    <col min="6419" max="6419" width="96.7109375" style="7" customWidth="1"/>
    <col min="6420" max="6420" width="8.42578125" style="7" customWidth="1"/>
    <col min="6421" max="6421" width="96.7109375" style="7" customWidth="1"/>
    <col min="6422" max="6422" width="10.140625" style="7" customWidth="1"/>
    <col min="6423" max="6423" width="96.7109375" style="7" customWidth="1"/>
    <col min="6424" max="6424" width="11.42578125" style="7" customWidth="1"/>
    <col min="6425" max="6425" width="31.5703125" style="7" customWidth="1"/>
    <col min="6426" max="6426" width="8.5703125" style="7" customWidth="1"/>
    <col min="6427" max="6427" width="39.140625" style="7" customWidth="1"/>
    <col min="6428" max="6656" width="9.140625" style="7"/>
    <col min="6657" max="6657" width="10.140625" style="7" customWidth="1"/>
    <col min="6658" max="6658" width="24.42578125" style="7" customWidth="1"/>
    <col min="6659" max="6659" width="11.5703125" style="7" customWidth="1"/>
    <col min="6660" max="6660" width="52.85546875" style="7" customWidth="1"/>
    <col min="6661" max="6661" width="27.5703125" style="7" customWidth="1"/>
    <col min="6662" max="6664" width="16.7109375" style="7" customWidth="1"/>
    <col min="6665" max="6665" width="19" style="7" customWidth="1"/>
    <col min="6666" max="6668" width="16.7109375" style="7" customWidth="1"/>
    <col min="6669" max="6669" width="9.140625" style="7"/>
    <col min="6670" max="6670" width="54.85546875" style="7" customWidth="1"/>
    <col min="6671" max="6671" width="48.7109375" style="7" customWidth="1"/>
    <col min="6672" max="6672" width="9.140625" style="7"/>
    <col min="6673" max="6673" width="96.7109375" style="7" customWidth="1"/>
    <col min="6674" max="6674" width="7.140625" style="7" customWidth="1"/>
    <col min="6675" max="6675" width="96.7109375" style="7" customWidth="1"/>
    <col min="6676" max="6676" width="8.42578125" style="7" customWidth="1"/>
    <col min="6677" max="6677" width="96.7109375" style="7" customWidth="1"/>
    <col min="6678" max="6678" width="10.140625" style="7" customWidth="1"/>
    <col min="6679" max="6679" width="96.7109375" style="7" customWidth="1"/>
    <col min="6680" max="6680" width="11.42578125" style="7" customWidth="1"/>
    <col min="6681" max="6681" width="31.5703125" style="7" customWidth="1"/>
    <col min="6682" max="6682" width="8.5703125" style="7" customWidth="1"/>
    <col min="6683" max="6683" width="39.140625" style="7" customWidth="1"/>
    <col min="6684" max="6912" width="9.140625" style="7"/>
    <col min="6913" max="6913" width="10.140625" style="7" customWidth="1"/>
    <col min="6914" max="6914" width="24.42578125" style="7" customWidth="1"/>
    <col min="6915" max="6915" width="11.5703125" style="7" customWidth="1"/>
    <col min="6916" max="6916" width="52.85546875" style="7" customWidth="1"/>
    <col min="6917" max="6917" width="27.5703125" style="7" customWidth="1"/>
    <col min="6918" max="6920" width="16.7109375" style="7" customWidth="1"/>
    <col min="6921" max="6921" width="19" style="7" customWidth="1"/>
    <col min="6922" max="6924" width="16.7109375" style="7" customWidth="1"/>
    <col min="6925" max="6925" width="9.140625" style="7"/>
    <col min="6926" max="6926" width="54.85546875" style="7" customWidth="1"/>
    <col min="6927" max="6927" width="48.7109375" style="7" customWidth="1"/>
    <col min="6928" max="6928" width="9.140625" style="7"/>
    <col min="6929" max="6929" width="96.7109375" style="7" customWidth="1"/>
    <col min="6930" max="6930" width="7.140625" style="7" customWidth="1"/>
    <col min="6931" max="6931" width="96.7109375" style="7" customWidth="1"/>
    <col min="6932" max="6932" width="8.42578125" style="7" customWidth="1"/>
    <col min="6933" max="6933" width="96.7109375" style="7" customWidth="1"/>
    <col min="6934" max="6934" width="10.140625" style="7" customWidth="1"/>
    <col min="6935" max="6935" width="96.7109375" style="7" customWidth="1"/>
    <col min="6936" max="6936" width="11.42578125" style="7" customWidth="1"/>
    <col min="6937" max="6937" width="31.5703125" style="7" customWidth="1"/>
    <col min="6938" max="6938" width="8.5703125" style="7" customWidth="1"/>
    <col min="6939" max="6939" width="39.140625" style="7" customWidth="1"/>
    <col min="6940" max="7168" width="9.140625" style="7"/>
    <col min="7169" max="7169" width="10.140625" style="7" customWidth="1"/>
    <col min="7170" max="7170" width="24.42578125" style="7" customWidth="1"/>
    <col min="7171" max="7171" width="11.5703125" style="7" customWidth="1"/>
    <col min="7172" max="7172" width="52.85546875" style="7" customWidth="1"/>
    <col min="7173" max="7173" width="27.5703125" style="7" customWidth="1"/>
    <col min="7174" max="7176" width="16.7109375" style="7" customWidth="1"/>
    <col min="7177" max="7177" width="19" style="7" customWidth="1"/>
    <col min="7178" max="7180" width="16.7109375" style="7" customWidth="1"/>
    <col min="7181" max="7181" width="9.140625" style="7"/>
    <col min="7182" max="7182" width="54.85546875" style="7" customWidth="1"/>
    <col min="7183" max="7183" width="48.7109375" style="7" customWidth="1"/>
    <col min="7184" max="7184" width="9.140625" style="7"/>
    <col min="7185" max="7185" width="96.7109375" style="7" customWidth="1"/>
    <col min="7186" max="7186" width="7.140625" style="7" customWidth="1"/>
    <col min="7187" max="7187" width="96.7109375" style="7" customWidth="1"/>
    <col min="7188" max="7188" width="8.42578125" style="7" customWidth="1"/>
    <col min="7189" max="7189" width="96.7109375" style="7" customWidth="1"/>
    <col min="7190" max="7190" width="10.140625" style="7" customWidth="1"/>
    <col min="7191" max="7191" width="96.7109375" style="7" customWidth="1"/>
    <col min="7192" max="7192" width="11.42578125" style="7" customWidth="1"/>
    <col min="7193" max="7193" width="31.5703125" style="7" customWidth="1"/>
    <col min="7194" max="7194" width="8.5703125" style="7" customWidth="1"/>
    <col min="7195" max="7195" width="39.140625" style="7" customWidth="1"/>
    <col min="7196" max="7424" width="9.140625" style="7"/>
    <col min="7425" max="7425" width="10.140625" style="7" customWidth="1"/>
    <col min="7426" max="7426" width="24.42578125" style="7" customWidth="1"/>
    <col min="7427" max="7427" width="11.5703125" style="7" customWidth="1"/>
    <col min="7428" max="7428" width="52.85546875" style="7" customWidth="1"/>
    <col min="7429" max="7429" width="27.5703125" style="7" customWidth="1"/>
    <col min="7430" max="7432" width="16.7109375" style="7" customWidth="1"/>
    <col min="7433" max="7433" width="19" style="7" customWidth="1"/>
    <col min="7434" max="7436" width="16.7109375" style="7" customWidth="1"/>
    <col min="7437" max="7437" width="9.140625" style="7"/>
    <col min="7438" max="7438" width="54.85546875" style="7" customWidth="1"/>
    <col min="7439" max="7439" width="48.7109375" style="7" customWidth="1"/>
    <col min="7440" max="7440" width="9.140625" style="7"/>
    <col min="7441" max="7441" width="96.7109375" style="7" customWidth="1"/>
    <col min="7442" max="7442" width="7.140625" style="7" customWidth="1"/>
    <col min="7443" max="7443" width="96.7109375" style="7" customWidth="1"/>
    <col min="7444" max="7444" width="8.42578125" style="7" customWidth="1"/>
    <col min="7445" max="7445" width="96.7109375" style="7" customWidth="1"/>
    <col min="7446" max="7446" width="10.140625" style="7" customWidth="1"/>
    <col min="7447" max="7447" width="96.7109375" style="7" customWidth="1"/>
    <col min="7448" max="7448" width="11.42578125" style="7" customWidth="1"/>
    <col min="7449" max="7449" width="31.5703125" style="7" customWidth="1"/>
    <col min="7450" max="7450" width="8.5703125" style="7" customWidth="1"/>
    <col min="7451" max="7451" width="39.140625" style="7" customWidth="1"/>
    <col min="7452" max="7680" width="9.140625" style="7"/>
    <col min="7681" max="7681" width="10.140625" style="7" customWidth="1"/>
    <col min="7682" max="7682" width="24.42578125" style="7" customWidth="1"/>
    <col min="7683" max="7683" width="11.5703125" style="7" customWidth="1"/>
    <col min="7684" max="7684" width="52.85546875" style="7" customWidth="1"/>
    <col min="7685" max="7685" width="27.5703125" style="7" customWidth="1"/>
    <col min="7686" max="7688" width="16.7109375" style="7" customWidth="1"/>
    <col min="7689" max="7689" width="19" style="7" customWidth="1"/>
    <col min="7690" max="7692" width="16.7109375" style="7" customWidth="1"/>
    <col min="7693" max="7693" width="9.140625" style="7"/>
    <col min="7694" max="7694" width="54.85546875" style="7" customWidth="1"/>
    <col min="7695" max="7695" width="48.7109375" style="7" customWidth="1"/>
    <col min="7696" max="7696" width="9.140625" style="7"/>
    <col min="7697" max="7697" width="96.7109375" style="7" customWidth="1"/>
    <col min="7698" max="7698" width="7.140625" style="7" customWidth="1"/>
    <col min="7699" max="7699" width="96.7109375" style="7" customWidth="1"/>
    <col min="7700" max="7700" width="8.42578125" style="7" customWidth="1"/>
    <col min="7701" max="7701" width="96.7109375" style="7" customWidth="1"/>
    <col min="7702" max="7702" width="10.140625" style="7" customWidth="1"/>
    <col min="7703" max="7703" width="96.7109375" style="7" customWidth="1"/>
    <col min="7704" max="7704" width="11.42578125" style="7" customWidth="1"/>
    <col min="7705" max="7705" width="31.5703125" style="7" customWidth="1"/>
    <col min="7706" max="7706" width="8.5703125" style="7" customWidth="1"/>
    <col min="7707" max="7707" width="39.140625" style="7" customWidth="1"/>
    <col min="7708" max="7936" width="9.140625" style="7"/>
    <col min="7937" max="7937" width="10.140625" style="7" customWidth="1"/>
    <col min="7938" max="7938" width="24.42578125" style="7" customWidth="1"/>
    <col min="7939" max="7939" width="11.5703125" style="7" customWidth="1"/>
    <col min="7940" max="7940" width="52.85546875" style="7" customWidth="1"/>
    <col min="7941" max="7941" width="27.5703125" style="7" customWidth="1"/>
    <col min="7942" max="7944" width="16.7109375" style="7" customWidth="1"/>
    <col min="7945" max="7945" width="19" style="7" customWidth="1"/>
    <col min="7946" max="7948" width="16.7109375" style="7" customWidth="1"/>
    <col min="7949" max="7949" width="9.140625" style="7"/>
    <col min="7950" max="7950" width="54.85546875" style="7" customWidth="1"/>
    <col min="7951" max="7951" width="48.7109375" style="7" customWidth="1"/>
    <col min="7952" max="7952" width="9.140625" style="7"/>
    <col min="7953" max="7953" width="96.7109375" style="7" customWidth="1"/>
    <col min="7954" max="7954" width="7.140625" style="7" customWidth="1"/>
    <col min="7955" max="7955" width="96.7109375" style="7" customWidth="1"/>
    <col min="7956" max="7956" width="8.42578125" style="7" customWidth="1"/>
    <col min="7957" max="7957" width="96.7109375" style="7" customWidth="1"/>
    <col min="7958" max="7958" width="10.140625" style="7" customWidth="1"/>
    <col min="7959" max="7959" width="96.7109375" style="7" customWidth="1"/>
    <col min="7960" max="7960" width="11.42578125" style="7" customWidth="1"/>
    <col min="7961" max="7961" width="31.5703125" style="7" customWidth="1"/>
    <col min="7962" max="7962" width="8.5703125" style="7" customWidth="1"/>
    <col min="7963" max="7963" width="39.140625" style="7" customWidth="1"/>
    <col min="7964" max="8192" width="9.140625" style="7"/>
    <col min="8193" max="8193" width="10.140625" style="7" customWidth="1"/>
    <col min="8194" max="8194" width="24.42578125" style="7" customWidth="1"/>
    <col min="8195" max="8195" width="11.5703125" style="7" customWidth="1"/>
    <col min="8196" max="8196" width="52.85546875" style="7" customWidth="1"/>
    <col min="8197" max="8197" width="27.5703125" style="7" customWidth="1"/>
    <col min="8198" max="8200" width="16.7109375" style="7" customWidth="1"/>
    <col min="8201" max="8201" width="19" style="7" customWidth="1"/>
    <col min="8202" max="8204" width="16.7109375" style="7" customWidth="1"/>
    <col min="8205" max="8205" width="9.140625" style="7"/>
    <col min="8206" max="8206" width="54.85546875" style="7" customWidth="1"/>
    <col min="8207" max="8207" width="48.7109375" style="7" customWidth="1"/>
    <col min="8208" max="8208" width="9.140625" style="7"/>
    <col min="8209" max="8209" width="96.7109375" style="7" customWidth="1"/>
    <col min="8210" max="8210" width="7.140625" style="7" customWidth="1"/>
    <col min="8211" max="8211" width="96.7109375" style="7" customWidth="1"/>
    <col min="8212" max="8212" width="8.42578125" style="7" customWidth="1"/>
    <col min="8213" max="8213" width="96.7109375" style="7" customWidth="1"/>
    <col min="8214" max="8214" width="10.140625" style="7" customWidth="1"/>
    <col min="8215" max="8215" width="96.7109375" style="7" customWidth="1"/>
    <col min="8216" max="8216" width="11.42578125" style="7" customWidth="1"/>
    <col min="8217" max="8217" width="31.5703125" style="7" customWidth="1"/>
    <col min="8218" max="8218" width="8.5703125" style="7" customWidth="1"/>
    <col min="8219" max="8219" width="39.140625" style="7" customWidth="1"/>
    <col min="8220" max="8448" width="9.140625" style="7"/>
    <col min="8449" max="8449" width="10.140625" style="7" customWidth="1"/>
    <col min="8450" max="8450" width="24.42578125" style="7" customWidth="1"/>
    <col min="8451" max="8451" width="11.5703125" style="7" customWidth="1"/>
    <col min="8452" max="8452" width="52.85546875" style="7" customWidth="1"/>
    <col min="8453" max="8453" width="27.5703125" style="7" customWidth="1"/>
    <col min="8454" max="8456" width="16.7109375" style="7" customWidth="1"/>
    <col min="8457" max="8457" width="19" style="7" customWidth="1"/>
    <col min="8458" max="8460" width="16.7109375" style="7" customWidth="1"/>
    <col min="8461" max="8461" width="9.140625" style="7"/>
    <col min="8462" max="8462" width="54.85546875" style="7" customWidth="1"/>
    <col min="8463" max="8463" width="48.7109375" style="7" customWidth="1"/>
    <col min="8464" max="8464" width="9.140625" style="7"/>
    <col min="8465" max="8465" width="96.7109375" style="7" customWidth="1"/>
    <col min="8466" max="8466" width="7.140625" style="7" customWidth="1"/>
    <col min="8467" max="8467" width="96.7109375" style="7" customWidth="1"/>
    <col min="8468" max="8468" width="8.42578125" style="7" customWidth="1"/>
    <col min="8469" max="8469" width="96.7109375" style="7" customWidth="1"/>
    <col min="8470" max="8470" width="10.140625" style="7" customWidth="1"/>
    <col min="8471" max="8471" width="96.7109375" style="7" customWidth="1"/>
    <col min="8472" max="8472" width="11.42578125" style="7" customWidth="1"/>
    <col min="8473" max="8473" width="31.5703125" style="7" customWidth="1"/>
    <col min="8474" max="8474" width="8.5703125" style="7" customWidth="1"/>
    <col min="8475" max="8475" width="39.140625" style="7" customWidth="1"/>
    <col min="8476" max="8704" width="9.140625" style="7"/>
    <col min="8705" max="8705" width="10.140625" style="7" customWidth="1"/>
    <col min="8706" max="8706" width="24.42578125" style="7" customWidth="1"/>
    <col min="8707" max="8707" width="11.5703125" style="7" customWidth="1"/>
    <col min="8708" max="8708" width="52.85546875" style="7" customWidth="1"/>
    <col min="8709" max="8709" width="27.5703125" style="7" customWidth="1"/>
    <col min="8710" max="8712" width="16.7109375" style="7" customWidth="1"/>
    <col min="8713" max="8713" width="19" style="7" customWidth="1"/>
    <col min="8714" max="8716" width="16.7109375" style="7" customWidth="1"/>
    <col min="8717" max="8717" width="9.140625" style="7"/>
    <col min="8718" max="8718" width="54.85546875" style="7" customWidth="1"/>
    <col min="8719" max="8719" width="48.7109375" style="7" customWidth="1"/>
    <col min="8720" max="8720" width="9.140625" style="7"/>
    <col min="8721" max="8721" width="96.7109375" style="7" customWidth="1"/>
    <col min="8722" max="8722" width="7.140625" style="7" customWidth="1"/>
    <col min="8723" max="8723" width="96.7109375" style="7" customWidth="1"/>
    <col min="8724" max="8724" width="8.42578125" style="7" customWidth="1"/>
    <col min="8725" max="8725" width="96.7109375" style="7" customWidth="1"/>
    <col min="8726" max="8726" width="10.140625" style="7" customWidth="1"/>
    <col min="8727" max="8727" width="96.7109375" style="7" customWidth="1"/>
    <col min="8728" max="8728" width="11.42578125" style="7" customWidth="1"/>
    <col min="8729" max="8729" width="31.5703125" style="7" customWidth="1"/>
    <col min="8730" max="8730" width="8.5703125" style="7" customWidth="1"/>
    <col min="8731" max="8731" width="39.140625" style="7" customWidth="1"/>
    <col min="8732" max="8960" width="9.140625" style="7"/>
    <col min="8961" max="8961" width="10.140625" style="7" customWidth="1"/>
    <col min="8962" max="8962" width="24.42578125" style="7" customWidth="1"/>
    <col min="8963" max="8963" width="11.5703125" style="7" customWidth="1"/>
    <col min="8964" max="8964" width="52.85546875" style="7" customWidth="1"/>
    <col min="8965" max="8965" width="27.5703125" style="7" customWidth="1"/>
    <col min="8966" max="8968" width="16.7109375" style="7" customWidth="1"/>
    <col min="8969" max="8969" width="19" style="7" customWidth="1"/>
    <col min="8970" max="8972" width="16.7109375" style="7" customWidth="1"/>
    <col min="8973" max="8973" width="9.140625" style="7"/>
    <col min="8974" max="8974" width="54.85546875" style="7" customWidth="1"/>
    <col min="8975" max="8975" width="48.7109375" style="7" customWidth="1"/>
    <col min="8976" max="8976" width="9.140625" style="7"/>
    <col min="8977" max="8977" width="96.7109375" style="7" customWidth="1"/>
    <col min="8978" max="8978" width="7.140625" style="7" customWidth="1"/>
    <col min="8979" max="8979" width="96.7109375" style="7" customWidth="1"/>
    <col min="8980" max="8980" width="8.42578125" style="7" customWidth="1"/>
    <col min="8981" max="8981" width="96.7109375" style="7" customWidth="1"/>
    <col min="8982" max="8982" width="10.140625" style="7" customWidth="1"/>
    <col min="8983" max="8983" width="96.7109375" style="7" customWidth="1"/>
    <col min="8984" max="8984" width="11.42578125" style="7" customWidth="1"/>
    <col min="8985" max="8985" width="31.5703125" style="7" customWidth="1"/>
    <col min="8986" max="8986" width="8.5703125" style="7" customWidth="1"/>
    <col min="8987" max="8987" width="39.140625" style="7" customWidth="1"/>
    <col min="8988" max="9216" width="9.140625" style="7"/>
    <col min="9217" max="9217" width="10.140625" style="7" customWidth="1"/>
    <col min="9218" max="9218" width="24.42578125" style="7" customWidth="1"/>
    <col min="9219" max="9219" width="11.5703125" style="7" customWidth="1"/>
    <col min="9220" max="9220" width="52.85546875" style="7" customWidth="1"/>
    <col min="9221" max="9221" width="27.5703125" style="7" customWidth="1"/>
    <col min="9222" max="9224" width="16.7109375" style="7" customWidth="1"/>
    <col min="9225" max="9225" width="19" style="7" customWidth="1"/>
    <col min="9226" max="9228" width="16.7109375" style="7" customWidth="1"/>
    <col min="9229" max="9229" width="9.140625" style="7"/>
    <col min="9230" max="9230" width="54.85546875" style="7" customWidth="1"/>
    <col min="9231" max="9231" width="48.7109375" style="7" customWidth="1"/>
    <col min="9232" max="9232" width="9.140625" style="7"/>
    <col min="9233" max="9233" width="96.7109375" style="7" customWidth="1"/>
    <col min="9234" max="9234" width="7.140625" style="7" customWidth="1"/>
    <col min="9235" max="9235" width="96.7109375" style="7" customWidth="1"/>
    <col min="9236" max="9236" width="8.42578125" style="7" customWidth="1"/>
    <col min="9237" max="9237" width="96.7109375" style="7" customWidth="1"/>
    <col min="9238" max="9238" width="10.140625" style="7" customWidth="1"/>
    <col min="9239" max="9239" width="96.7109375" style="7" customWidth="1"/>
    <col min="9240" max="9240" width="11.42578125" style="7" customWidth="1"/>
    <col min="9241" max="9241" width="31.5703125" style="7" customWidth="1"/>
    <col min="9242" max="9242" width="8.5703125" style="7" customWidth="1"/>
    <col min="9243" max="9243" width="39.140625" style="7" customWidth="1"/>
    <col min="9244" max="9472" width="9.140625" style="7"/>
    <col min="9473" max="9473" width="10.140625" style="7" customWidth="1"/>
    <col min="9474" max="9474" width="24.42578125" style="7" customWidth="1"/>
    <col min="9475" max="9475" width="11.5703125" style="7" customWidth="1"/>
    <col min="9476" max="9476" width="52.85546875" style="7" customWidth="1"/>
    <col min="9477" max="9477" width="27.5703125" style="7" customWidth="1"/>
    <col min="9478" max="9480" width="16.7109375" style="7" customWidth="1"/>
    <col min="9481" max="9481" width="19" style="7" customWidth="1"/>
    <col min="9482" max="9484" width="16.7109375" style="7" customWidth="1"/>
    <col min="9485" max="9485" width="9.140625" style="7"/>
    <col min="9486" max="9486" width="54.85546875" style="7" customWidth="1"/>
    <col min="9487" max="9487" width="48.7109375" style="7" customWidth="1"/>
    <col min="9488" max="9488" width="9.140625" style="7"/>
    <col min="9489" max="9489" width="96.7109375" style="7" customWidth="1"/>
    <col min="9490" max="9490" width="7.140625" style="7" customWidth="1"/>
    <col min="9491" max="9491" width="96.7109375" style="7" customWidth="1"/>
    <col min="9492" max="9492" width="8.42578125" style="7" customWidth="1"/>
    <col min="9493" max="9493" width="96.7109375" style="7" customWidth="1"/>
    <col min="9494" max="9494" width="10.140625" style="7" customWidth="1"/>
    <col min="9495" max="9495" width="96.7109375" style="7" customWidth="1"/>
    <col min="9496" max="9496" width="11.42578125" style="7" customWidth="1"/>
    <col min="9497" max="9497" width="31.5703125" style="7" customWidth="1"/>
    <col min="9498" max="9498" width="8.5703125" style="7" customWidth="1"/>
    <col min="9499" max="9499" width="39.140625" style="7" customWidth="1"/>
    <col min="9500" max="9728" width="9.140625" style="7"/>
    <col min="9729" max="9729" width="10.140625" style="7" customWidth="1"/>
    <col min="9730" max="9730" width="24.42578125" style="7" customWidth="1"/>
    <col min="9731" max="9731" width="11.5703125" style="7" customWidth="1"/>
    <col min="9732" max="9732" width="52.85546875" style="7" customWidth="1"/>
    <col min="9733" max="9733" width="27.5703125" style="7" customWidth="1"/>
    <col min="9734" max="9736" width="16.7109375" style="7" customWidth="1"/>
    <col min="9737" max="9737" width="19" style="7" customWidth="1"/>
    <col min="9738" max="9740" width="16.7109375" style="7" customWidth="1"/>
    <col min="9741" max="9741" width="9.140625" style="7"/>
    <col min="9742" max="9742" width="54.85546875" style="7" customWidth="1"/>
    <col min="9743" max="9743" width="48.7109375" style="7" customWidth="1"/>
    <col min="9744" max="9744" width="9.140625" style="7"/>
    <col min="9745" max="9745" width="96.7109375" style="7" customWidth="1"/>
    <col min="9746" max="9746" width="7.140625" style="7" customWidth="1"/>
    <col min="9747" max="9747" width="96.7109375" style="7" customWidth="1"/>
    <col min="9748" max="9748" width="8.42578125" style="7" customWidth="1"/>
    <col min="9749" max="9749" width="96.7109375" style="7" customWidth="1"/>
    <col min="9750" max="9750" width="10.140625" style="7" customWidth="1"/>
    <col min="9751" max="9751" width="96.7109375" style="7" customWidth="1"/>
    <col min="9752" max="9752" width="11.42578125" style="7" customWidth="1"/>
    <col min="9753" max="9753" width="31.5703125" style="7" customWidth="1"/>
    <col min="9754" max="9754" width="8.5703125" style="7" customWidth="1"/>
    <col min="9755" max="9755" width="39.140625" style="7" customWidth="1"/>
    <col min="9756" max="9984" width="9.140625" style="7"/>
    <col min="9985" max="9985" width="10.140625" style="7" customWidth="1"/>
    <col min="9986" max="9986" width="24.42578125" style="7" customWidth="1"/>
    <col min="9987" max="9987" width="11.5703125" style="7" customWidth="1"/>
    <col min="9988" max="9988" width="52.85546875" style="7" customWidth="1"/>
    <col min="9989" max="9989" width="27.5703125" style="7" customWidth="1"/>
    <col min="9990" max="9992" width="16.7109375" style="7" customWidth="1"/>
    <col min="9993" max="9993" width="19" style="7" customWidth="1"/>
    <col min="9994" max="9996" width="16.7109375" style="7" customWidth="1"/>
    <col min="9997" max="9997" width="9.140625" style="7"/>
    <col min="9998" max="9998" width="54.85546875" style="7" customWidth="1"/>
    <col min="9999" max="9999" width="48.7109375" style="7" customWidth="1"/>
    <col min="10000" max="10000" width="9.140625" style="7"/>
    <col min="10001" max="10001" width="96.7109375" style="7" customWidth="1"/>
    <col min="10002" max="10002" width="7.140625" style="7" customWidth="1"/>
    <col min="10003" max="10003" width="96.7109375" style="7" customWidth="1"/>
    <col min="10004" max="10004" width="8.42578125" style="7" customWidth="1"/>
    <col min="10005" max="10005" width="96.7109375" style="7" customWidth="1"/>
    <col min="10006" max="10006" width="10.140625" style="7" customWidth="1"/>
    <col min="10007" max="10007" width="96.7109375" style="7" customWidth="1"/>
    <col min="10008" max="10008" width="11.42578125" style="7" customWidth="1"/>
    <col min="10009" max="10009" width="31.5703125" style="7" customWidth="1"/>
    <col min="10010" max="10010" width="8.5703125" style="7" customWidth="1"/>
    <col min="10011" max="10011" width="39.140625" style="7" customWidth="1"/>
    <col min="10012" max="10240" width="9.140625" style="7"/>
    <col min="10241" max="10241" width="10.140625" style="7" customWidth="1"/>
    <col min="10242" max="10242" width="24.42578125" style="7" customWidth="1"/>
    <col min="10243" max="10243" width="11.5703125" style="7" customWidth="1"/>
    <col min="10244" max="10244" width="52.85546875" style="7" customWidth="1"/>
    <col min="10245" max="10245" width="27.5703125" style="7" customWidth="1"/>
    <col min="10246" max="10248" width="16.7109375" style="7" customWidth="1"/>
    <col min="10249" max="10249" width="19" style="7" customWidth="1"/>
    <col min="10250" max="10252" width="16.7109375" style="7" customWidth="1"/>
    <col min="10253" max="10253" width="9.140625" style="7"/>
    <col min="10254" max="10254" width="54.85546875" style="7" customWidth="1"/>
    <col min="10255" max="10255" width="48.7109375" style="7" customWidth="1"/>
    <col min="10256" max="10256" width="9.140625" style="7"/>
    <col min="10257" max="10257" width="96.7109375" style="7" customWidth="1"/>
    <col min="10258" max="10258" width="7.140625" style="7" customWidth="1"/>
    <col min="10259" max="10259" width="96.7109375" style="7" customWidth="1"/>
    <col min="10260" max="10260" width="8.42578125" style="7" customWidth="1"/>
    <col min="10261" max="10261" width="96.7109375" style="7" customWidth="1"/>
    <col min="10262" max="10262" width="10.140625" style="7" customWidth="1"/>
    <col min="10263" max="10263" width="96.7109375" style="7" customWidth="1"/>
    <col min="10264" max="10264" width="11.42578125" style="7" customWidth="1"/>
    <col min="10265" max="10265" width="31.5703125" style="7" customWidth="1"/>
    <col min="10266" max="10266" width="8.5703125" style="7" customWidth="1"/>
    <col min="10267" max="10267" width="39.140625" style="7" customWidth="1"/>
    <col min="10268" max="10496" width="9.140625" style="7"/>
    <col min="10497" max="10497" width="10.140625" style="7" customWidth="1"/>
    <col min="10498" max="10498" width="24.42578125" style="7" customWidth="1"/>
    <col min="10499" max="10499" width="11.5703125" style="7" customWidth="1"/>
    <col min="10500" max="10500" width="52.85546875" style="7" customWidth="1"/>
    <col min="10501" max="10501" width="27.5703125" style="7" customWidth="1"/>
    <col min="10502" max="10504" width="16.7109375" style="7" customWidth="1"/>
    <col min="10505" max="10505" width="19" style="7" customWidth="1"/>
    <col min="10506" max="10508" width="16.7109375" style="7" customWidth="1"/>
    <col min="10509" max="10509" width="9.140625" style="7"/>
    <col min="10510" max="10510" width="54.85546875" style="7" customWidth="1"/>
    <col min="10511" max="10511" width="48.7109375" style="7" customWidth="1"/>
    <col min="10512" max="10512" width="9.140625" style="7"/>
    <col min="10513" max="10513" width="96.7109375" style="7" customWidth="1"/>
    <col min="10514" max="10514" width="7.140625" style="7" customWidth="1"/>
    <col min="10515" max="10515" width="96.7109375" style="7" customWidth="1"/>
    <col min="10516" max="10516" width="8.42578125" style="7" customWidth="1"/>
    <col min="10517" max="10517" width="96.7109375" style="7" customWidth="1"/>
    <col min="10518" max="10518" width="10.140625" style="7" customWidth="1"/>
    <col min="10519" max="10519" width="96.7109375" style="7" customWidth="1"/>
    <col min="10520" max="10520" width="11.42578125" style="7" customWidth="1"/>
    <col min="10521" max="10521" width="31.5703125" style="7" customWidth="1"/>
    <col min="10522" max="10522" width="8.5703125" style="7" customWidth="1"/>
    <col min="10523" max="10523" width="39.140625" style="7" customWidth="1"/>
    <col min="10524" max="10752" width="9.140625" style="7"/>
    <col min="10753" max="10753" width="10.140625" style="7" customWidth="1"/>
    <col min="10754" max="10754" width="24.42578125" style="7" customWidth="1"/>
    <col min="10755" max="10755" width="11.5703125" style="7" customWidth="1"/>
    <col min="10756" max="10756" width="52.85546875" style="7" customWidth="1"/>
    <col min="10757" max="10757" width="27.5703125" style="7" customWidth="1"/>
    <col min="10758" max="10760" width="16.7109375" style="7" customWidth="1"/>
    <col min="10761" max="10761" width="19" style="7" customWidth="1"/>
    <col min="10762" max="10764" width="16.7109375" style="7" customWidth="1"/>
    <col min="10765" max="10765" width="9.140625" style="7"/>
    <col min="10766" max="10766" width="54.85546875" style="7" customWidth="1"/>
    <col min="10767" max="10767" width="48.7109375" style="7" customWidth="1"/>
    <col min="10768" max="10768" width="9.140625" style="7"/>
    <col min="10769" max="10769" width="96.7109375" style="7" customWidth="1"/>
    <col min="10770" max="10770" width="7.140625" style="7" customWidth="1"/>
    <col min="10771" max="10771" width="96.7109375" style="7" customWidth="1"/>
    <col min="10772" max="10772" width="8.42578125" style="7" customWidth="1"/>
    <col min="10773" max="10773" width="96.7109375" style="7" customWidth="1"/>
    <col min="10774" max="10774" width="10.140625" style="7" customWidth="1"/>
    <col min="10775" max="10775" width="96.7109375" style="7" customWidth="1"/>
    <col min="10776" max="10776" width="11.42578125" style="7" customWidth="1"/>
    <col min="10777" max="10777" width="31.5703125" style="7" customWidth="1"/>
    <col min="10778" max="10778" width="8.5703125" style="7" customWidth="1"/>
    <col min="10779" max="10779" width="39.140625" style="7" customWidth="1"/>
    <col min="10780" max="11008" width="9.140625" style="7"/>
    <col min="11009" max="11009" width="10.140625" style="7" customWidth="1"/>
    <col min="11010" max="11010" width="24.42578125" style="7" customWidth="1"/>
    <col min="11011" max="11011" width="11.5703125" style="7" customWidth="1"/>
    <col min="11012" max="11012" width="52.85546875" style="7" customWidth="1"/>
    <col min="11013" max="11013" width="27.5703125" style="7" customWidth="1"/>
    <col min="11014" max="11016" width="16.7109375" style="7" customWidth="1"/>
    <col min="11017" max="11017" width="19" style="7" customWidth="1"/>
    <col min="11018" max="11020" width="16.7109375" style="7" customWidth="1"/>
    <col min="11021" max="11021" width="9.140625" style="7"/>
    <col min="11022" max="11022" width="54.85546875" style="7" customWidth="1"/>
    <col min="11023" max="11023" width="48.7109375" style="7" customWidth="1"/>
    <col min="11024" max="11024" width="9.140625" style="7"/>
    <col min="11025" max="11025" width="96.7109375" style="7" customWidth="1"/>
    <col min="11026" max="11026" width="7.140625" style="7" customWidth="1"/>
    <col min="11027" max="11027" width="96.7109375" style="7" customWidth="1"/>
    <col min="11028" max="11028" width="8.42578125" style="7" customWidth="1"/>
    <col min="11029" max="11029" width="96.7109375" style="7" customWidth="1"/>
    <col min="11030" max="11030" width="10.140625" style="7" customWidth="1"/>
    <col min="11031" max="11031" width="96.7109375" style="7" customWidth="1"/>
    <col min="11032" max="11032" width="11.42578125" style="7" customWidth="1"/>
    <col min="11033" max="11033" width="31.5703125" style="7" customWidth="1"/>
    <col min="11034" max="11034" width="8.5703125" style="7" customWidth="1"/>
    <col min="11035" max="11035" width="39.140625" style="7" customWidth="1"/>
    <col min="11036" max="11264" width="9.140625" style="7"/>
    <col min="11265" max="11265" width="10.140625" style="7" customWidth="1"/>
    <col min="11266" max="11266" width="24.42578125" style="7" customWidth="1"/>
    <col min="11267" max="11267" width="11.5703125" style="7" customWidth="1"/>
    <col min="11268" max="11268" width="52.85546875" style="7" customWidth="1"/>
    <col min="11269" max="11269" width="27.5703125" style="7" customWidth="1"/>
    <col min="11270" max="11272" width="16.7109375" style="7" customWidth="1"/>
    <col min="11273" max="11273" width="19" style="7" customWidth="1"/>
    <col min="11274" max="11276" width="16.7109375" style="7" customWidth="1"/>
    <col min="11277" max="11277" width="9.140625" style="7"/>
    <col min="11278" max="11278" width="54.85546875" style="7" customWidth="1"/>
    <col min="11279" max="11279" width="48.7109375" style="7" customWidth="1"/>
    <col min="11280" max="11280" width="9.140625" style="7"/>
    <col min="11281" max="11281" width="96.7109375" style="7" customWidth="1"/>
    <col min="11282" max="11282" width="7.140625" style="7" customWidth="1"/>
    <col min="11283" max="11283" width="96.7109375" style="7" customWidth="1"/>
    <col min="11284" max="11284" width="8.42578125" style="7" customWidth="1"/>
    <col min="11285" max="11285" width="96.7109375" style="7" customWidth="1"/>
    <col min="11286" max="11286" width="10.140625" style="7" customWidth="1"/>
    <col min="11287" max="11287" width="96.7109375" style="7" customWidth="1"/>
    <col min="11288" max="11288" width="11.42578125" style="7" customWidth="1"/>
    <col min="11289" max="11289" width="31.5703125" style="7" customWidth="1"/>
    <col min="11290" max="11290" width="8.5703125" style="7" customWidth="1"/>
    <col min="11291" max="11291" width="39.140625" style="7" customWidth="1"/>
    <col min="11292" max="11520" width="9.140625" style="7"/>
    <col min="11521" max="11521" width="10.140625" style="7" customWidth="1"/>
    <col min="11522" max="11522" width="24.42578125" style="7" customWidth="1"/>
    <col min="11523" max="11523" width="11.5703125" style="7" customWidth="1"/>
    <col min="11524" max="11524" width="52.85546875" style="7" customWidth="1"/>
    <col min="11525" max="11525" width="27.5703125" style="7" customWidth="1"/>
    <col min="11526" max="11528" width="16.7109375" style="7" customWidth="1"/>
    <col min="11529" max="11529" width="19" style="7" customWidth="1"/>
    <col min="11530" max="11532" width="16.7109375" style="7" customWidth="1"/>
    <col min="11533" max="11533" width="9.140625" style="7"/>
    <col min="11534" max="11534" width="54.85546875" style="7" customWidth="1"/>
    <col min="11535" max="11535" width="48.7109375" style="7" customWidth="1"/>
    <col min="11536" max="11536" width="9.140625" style="7"/>
    <col min="11537" max="11537" width="96.7109375" style="7" customWidth="1"/>
    <col min="11538" max="11538" width="7.140625" style="7" customWidth="1"/>
    <col min="11539" max="11539" width="96.7109375" style="7" customWidth="1"/>
    <col min="11540" max="11540" width="8.42578125" style="7" customWidth="1"/>
    <col min="11541" max="11541" width="96.7109375" style="7" customWidth="1"/>
    <col min="11542" max="11542" width="10.140625" style="7" customWidth="1"/>
    <col min="11543" max="11543" width="96.7109375" style="7" customWidth="1"/>
    <col min="11544" max="11544" width="11.42578125" style="7" customWidth="1"/>
    <col min="11545" max="11545" width="31.5703125" style="7" customWidth="1"/>
    <col min="11546" max="11546" width="8.5703125" style="7" customWidth="1"/>
    <col min="11547" max="11547" width="39.140625" style="7" customWidth="1"/>
    <col min="11548" max="11776" width="9.140625" style="7"/>
    <col min="11777" max="11777" width="10.140625" style="7" customWidth="1"/>
    <col min="11778" max="11778" width="24.42578125" style="7" customWidth="1"/>
    <col min="11779" max="11779" width="11.5703125" style="7" customWidth="1"/>
    <col min="11780" max="11780" width="52.85546875" style="7" customWidth="1"/>
    <col min="11781" max="11781" width="27.5703125" style="7" customWidth="1"/>
    <col min="11782" max="11784" width="16.7109375" style="7" customWidth="1"/>
    <col min="11785" max="11785" width="19" style="7" customWidth="1"/>
    <col min="11786" max="11788" width="16.7109375" style="7" customWidth="1"/>
    <col min="11789" max="11789" width="9.140625" style="7"/>
    <col min="11790" max="11790" width="54.85546875" style="7" customWidth="1"/>
    <col min="11791" max="11791" width="48.7109375" style="7" customWidth="1"/>
    <col min="11792" max="11792" width="9.140625" style="7"/>
    <col min="11793" max="11793" width="96.7109375" style="7" customWidth="1"/>
    <col min="11794" max="11794" width="7.140625" style="7" customWidth="1"/>
    <col min="11795" max="11795" width="96.7109375" style="7" customWidth="1"/>
    <col min="11796" max="11796" width="8.42578125" style="7" customWidth="1"/>
    <col min="11797" max="11797" width="96.7109375" style="7" customWidth="1"/>
    <col min="11798" max="11798" width="10.140625" style="7" customWidth="1"/>
    <col min="11799" max="11799" width="96.7109375" style="7" customWidth="1"/>
    <col min="11800" max="11800" width="11.42578125" style="7" customWidth="1"/>
    <col min="11801" max="11801" width="31.5703125" style="7" customWidth="1"/>
    <col min="11802" max="11802" width="8.5703125" style="7" customWidth="1"/>
    <col min="11803" max="11803" width="39.140625" style="7" customWidth="1"/>
    <col min="11804" max="12032" width="9.140625" style="7"/>
    <col min="12033" max="12033" width="10.140625" style="7" customWidth="1"/>
    <col min="12034" max="12034" width="24.42578125" style="7" customWidth="1"/>
    <col min="12035" max="12035" width="11.5703125" style="7" customWidth="1"/>
    <col min="12036" max="12036" width="52.85546875" style="7" customWidth="1"/>
    <col min="12037" max="12037" width="27.5703125" style="7" customWidth="1"/>
    <col min="12038" max="12040" width="16.7109375" style="7" customWidth="1"/>
    <col min="12041" max="12041" width="19" style="7" customWidth="1"/>
    <col min="12042" max="12044" width="16.7109375" style="7" customWidth="1"/>
    <col min="12045" max="12045" width="9.140625" style="7"/>
    <col min="12046" max="12046" width="54.85546875" style="7" customWidth="1"/>
    <col min="12047" max="12047" width="48.7109375" style="7" customWidth="1"/>
    <col min="12048" max="12048" width="9.140625" style="7"/>
    <col min="12049" max="12049" width="96.7109375" style="7" customWidth="1"/>
    <col min="12050" max="12050" width="7.140625" style="7" customWidth="1"/>
    <col min="12051" max="12051" width="96.7109375" style="7" customWidth="1"/>
    <col min="12052" max="12052" width="8.42578125" style="7" customWidth="1"/>
    <col min="12053" max="12053" width="96.7109375" style="7" customWidth="1"/>
    <col min="12054" max="12054" width="10.140625" style="7" customWidth="1"/>
    <col min="12055" max="12055" width="96.7109375" style="7" customWidth="1"/>
    <col min="12056" max="12056" width="11.42578125" style="7" customWidth="1"/>
    <col min="12057" max="12057" width="31.5703125" style="7" customWidth="1"/>
    <col min="12058" max="12058" width="8.5703125" style="7" customWidth="1"/>
    <col min="12059" max="12059" width="39.140625" style="7" customWidth="1"/>
    <col min="12060" max="12288" width="9.140625" style="7"/>
    <col min="12289" max="12289" width="10.140625" style="7" customWidth="1"/>
    <col min="12290" max="12290" width="24.42578125" style="7" customWidth="1"/>
    <col min="12291" max="12291" width="11.5703125" style="7" customWidth="1"/>
    <col min="12292" max="12292" width="52.85546875" style="7" customWidth="1"/>
    <col min="12293" max="12293" width="27.5703125" style="7" customWidth="1"/>
    <col min="12294" max="12296" width="16.7109375" style="7" customWidth="1"/>
    <col min="12297" max="12297" width="19" style="7" customWidth="1"/>
    <col min="12298" max="12300" width="16.7109375" style="7" customWidth="1"/>
    <col min="12301" max="12301" width="9.140625" style="7"/>
    <col min="12302" max="12302" width="54.85546875" style="7" customWidth="1"/>
    <col min="12303" max="12303" width="48.7109375" style="7" customWidth="1"/>
    <col min="12304" max="12304" width="9.140625" style="7"/>
    <col min="12305" max="12305" width="96.7109375" style="7" customWidth="1"/>
    <col min="12306" max="12306" width="7.140625" style="7" customWidth="1"/>
    <col min="12307" max="12307" width="96.7109375" style="7" customWidth="1"/>
    <col min="12308" max="12308" width="8.42578125" style="7" customWidth="1"/>
    <col min="12309" max="12309" width="96.7109375" style="7" customWidth="1"/>
    <col min="12310" max="12310" width="10.140625" style="7" customWidth="1"/>
    <col min="12311" max="12311" width="96.7109375" style="7" customWidth="1"/>
    <col min="12312" max="12312" width="11.42578125" style="7" customWidth="1"/>
    <col min="12313" max="12313" width="31.5703125" style="7" customWidth="1"/>
    <col min="12314" max="12314" width="8.5703125" style="7" customWidth="1"/>
    <col min="12315" max="12315" width="39.140625" style="7" customWidth="1"/>
    <col min="12316" max="12544" width="9.140625" style="7"/>
    <col min="12545" max="12545" width="10.140625" style="7" customWidth="1"/>
    <col min="12546" max="12546" width="24.42578125" style="7" customWidth="1"/>
    <col min="12547" max="12547" width="11.5703125" style="7" customWidth="1"/>
    <col min="12548" max="12548" width="52.85546875" style="7" customWidth="1"/>
    <col min="12549" max="12549" width="27.5703125" style="7" customWidth="1"/>
    <col min="12550" max="12552" width="16.7109375" style="7" customWidth="1"/>
    <col min="12553" max="12553" width="19" style="7" customWidth="1"/>
    <col min="12554" max="12556" width="16.7109375" style="7" customWidth="1"/>
    <col min="12557" max="12557" width="9.140625" style="7"/>
    <col min="12558" max="12558" width="54.85546875" style="7" customWidth="1"/>
    <col min="12559" max="12559" width="48.7109375" style="7" customWidth="1"/>
    <col min="12560" max="12560" width="9.140625" style="7"/>
    <col min="12561" max="12561" width="96.7109375" style="7" customWidth="1"/>
    <col min="12562" max="12562" width="7.140625" style="7" customWidth="1"/>
    <col min="12563" max="12563" width="96.7109375" style="7" customWidth="1"/>
    <col min="12564" max="12564" width="8.42578125" style="7" customWidth="1"/>
    <col min="12565" max="12565" width="96.7109375" style="7" customWidth="1"/>
    <col min="12566" max="12566" width="10.140625" style="7" customWidth="1"/>
    <col min="12567" max="12567" width="96.7109375" style="7" customWidth="1"/>
    <col min="12568" max="12568" width="11.42578125" style="7" customWidth="1"/>
    <col min="12569" max="12569" width="31.5703125" style="7" customWidth="1"/>
    <col min="12570" max="12570" width="8.5703125" style="7" customWidth="1"/>
    <col min="12571" max="12571" width="39.140625" style="7" customWidth="1"/>
    <col min="12572" max="12800" width="9.140625" style="7"/>
    <col min="12801" max="12801" width="10.140625" style="7" customWidth="1"/>
    <col min="12802" max="12802" width="24.42578125" style="7" customWidth="1"/>
    <col min="12803" max="12803" width="11.5703125" style="7" customWidth="1"/>
    <col min="12804" max="12804" width="52.85546875" style="7" customWidth="1"/>
    <col min="12805" max="12805" width="27.5703125" style="7" customWidth="1"/>
    <col min="12806" max="12808" width="16.7109375" style="7" customWidth="1"/>
    <col min="12809" max="12809" width="19" style="7" customWidth="1"/>
    <col min="12810" max="12812" width="16.7109375" style="7" customWidth="1"/>
    <col min="12813" max="12813" width="9.140625" style="7"/>
    <col min="12814" max="12814" width="54.85546875" style="7" customWidth="1"/>
    <col min="12815" max="12815" width="48.7109375" style="7" customWidth="1"/>
    <col min="12816" max="12816" width="9.140625" style="7"/>
    <col min="12817" max="12817" width="96.7109375" style="7" customWidth="1"/>
    <col min="12818" max="12818" width="7.140625" style="7" customWidth="1"/>
    <col min="12819" max="12819" width="96.7109375" style="7" customWidth="1"/>
    <col min="12820" max="12820" width="8.42578125" style="7" customWidth="1"/>
    <col min="12821" max="12821" width="96.7109375" style="7" customWidth="1"/>
    <col min="12822" max="12822" width="10.140625" style="7" customWidth="1"/>
    <col min="12823" max="12823" width="96.7109375" style="7" customWidth="1"/>
    <col min="12824" max="12824" width="11.42578125" style="7" customWidth="1"/>
    <col min="12825" max="12825" width="31.5703125" style="7" customWidth="1"/>
    <col min="12826" max="12826" width="8.5703125" style="7" customWidth="1"/>
    <col min="12827" max="12827" width="39.140625" style="7" customWidth="1"/>
    <col min="12828" max="13056" width="9.140625" style="7"/>
    <col min="13057" max="13057" width="10.140625" style="7" customWidth="1"/>
    <col min="13058" max="13058" width="24.42578125" style="7" customWidth="1"/>
    <col min="13059" max="13059" width="11.5703125" style="7" customWidth="1"/>
    <col min="13060" max="13060" width="52.85546875" style="7" customWidth="1"/>
    <col min="13061" max="13061" width="27.5703125" style="7" customWidth="1"/>
    <col min="13062" max="13064" width="16.7109375" style="7" customWidth="1"/>
    <col min="13065" max="13065" width="19" style="7" customWidth="1"/>
    <col min="13066" max="13068" width="16.7109375" style="7" customWidth="1"/>
    <col min="13069" max="13069" width="9.140625" style="7"/>
    <col min="13070" max="13070" width="54.85546875" style="7" customWidth="1"/>
    <col min="13071" max="13071" width="48.7109375" style="7" customWidth="1"/>
    <col min="13072" max="13072" width="9.140625" style="7"/>
    <col min="13073" max="13073" width="96.7109375" style="7" customWidth="1"/>
    <col min="13074" max="13074" width="7.140625" style="7" customWidth="1"/>
    <col min="13075" max="13075" width="96.7109375" style="7" customWidth="1"/>
    <col min="13076" max="13076" width="8.42578125" style="7" customWidth="1"/>
    <col min="13077" max="13077" width="96.7109375" style="7" customWidth="1"/>
    <col min="13078" max="13078" width="10.140625" style="7" customWidth="1"/>
    <col min="13079" max="13079" width="96.7109375" style="7" customWidth="1"/>
    <col min="13080" max="13080" width="11.42578125" style="7" customWidth="1"/>
    <col min="13081" max="13081" width="31.5703125" style="7" customWidth="1"/>
    <col min="13082" max="13082" width="8.5703125" style="7" customWidth="1"/>
    <col min="13083" max="13083" width="39.140625" style="7" customWidth="1"/>
    <col min="13084" max="13312" width="9.140625" style="7"/>
    <col min="13313" max="13313" width="10.140625" style="7" customWidth="1"/>
    <col min="13314" max="13314" width="24.42578125" style="7" customWidth="1"/>
    <col min="13315" max="13315" width="11.5703125" style="7" customWidth="1"/>
    <col min="13316" max="13316" width="52.85546875" style="7" customWidth="1"/>
    <col min="13317" max="13317" width="27.5703125" style="7" customWidth="1"/>
    <col min="13318" max="13320" width="16.7109375" style="7" customWidth="1"/>
    <col min="13321" max="13321" width="19" style="7" customWidth="1"/>
    <col min="13322" max="13324" width="16.7109375" style="7" customWidth="1"/>
    <col min="13325" max="13325" width="9.140625" style="7"/>
    <col min="13326" max="13326" width="54.85546875" style="7" customWidth="1"/>
    <col min="13327" max="13327" width="48.7109375" style="7" customWidth="1"/>
    <col min="13328" max="13328" width="9.140625" style="7"/>
    <col min="13329" max="13329" width="96.7109375" style="7" customWidth="1"/>
    <col min="13330" max="13330" width="7.140625" style="7" customWidth="1"/>
    <col min="13331" max="13331" width="96.7109375" style="7" customWidth="1"/>
    <col min="13332" max="13332" width="8.42578125" style="7" customWidth="1"/>
    <col min="13333" max="13333" width="96.7109375" style="7" customWidth="1"/>
    <col min="13334" max="13334" width="10.140625" style="7" customWidth="1"/>
    <col min="13335" max="13335" width="96.7109375" style="7" customWidth="1"/>
    <col min="13336" max="13336" width="11.42578125" style="7" customWidth="1"/>
    <col min="13337" max="13337" width="31.5703125" style="7" customWidth="1"/>
    <col min="13338" max="13338" width="8.5703125" style="7" customWidth="1"/>
    <col min="13339" max="13339" width="39.140625" style="7" customWidth="1"/>
    <col min="13340" max="13568" width="9.140625" style="7"/>
    <col min="13569" max="13569" width="10.140625" style="7" customWidth="1"/>
    <col min="13570" max="13570" width="24.42578125" style="7" customWidth="1"/>
    <col min="13571" max="13571" width="11.5703125" style="7" customWidth="1"/>
    <col min="13572" max="13572" width="52.85546875" style="7" customWidth="1"/>
    <col min="13573" max="13573" width="27.5703125" style="7" customWidth="1"/>
    <col min="13574" max="13576" width="16.7109375" style="7" customWidth="1"/>
    <col min="13577" max="13577" width="19" style="7" customWidth="1"/>
    <col min="13578" max="13580" width="16.7109375" style="7" customWidth="1"/>
    <col min="13581" max="13581" width="9.140625" style="7"/>
    <col min="13582" max="13582" width="54.85546875" style="7" customWidth="1"/>
    <col min="13583" max="13583" width="48.7109375" style="7" customWidth="1"/>
    <col min="13584" max="13584" width="9.140625" style="7"/>
    <col min="13585" max="13585" width="96.7109375" style="7" customWidth="1"/>
    <col min="13586" max="13586" width="7.140625" style="7" customWidth="1"/>
    <col min="13587" max="13587" width="96.7109375" style="7" customWidth="1"/>
    <col min="13588" max="13588" width="8.42578125" style="7" customWidth="1"/>
    <col min="13589" max="13589" width="96.7109375" style="7" customWidth="1"/>
    <col min="13590" max="13590" width="10.140625" style="7" customWidth="1"/>
    <col min="13591" max="13591" width="96.7109375" style="7" customWidth="1"/>
    <col min="13592" max="13592" width="11.42578125" style="7" customWidth="1"/>
    <col min="13593" max="13593" width="31.5703125" style="7" customWidth="1"/>
    <col min="13594" max="13594" width="8.5703125" style="7" customWidth="1"/>
    <col min="13595" max="13595" width="39.140625" style="7" customWidth="1"/>
    <col min="13596" max="13824" width="9.140625" style="7"/>
    <col min="13825" max="13825" width="10.140625" style="7" customWidth="1"/>
    <col min="13826" max="13826" width="24.42578125" style="7" customWidth="1"/>
    <col min="13827" max="13827" width="11.5703125" style="7" customWidth="1"/>
    <col min="13828" max="13828" width="52.85546875" style="7" customWidth="1"/>
    <col min="13829" max="13829" width="27.5703125" style="7" customWidth="1"/>
    <col min="13830" max="13832" width="16.7109375" style="7" customWidth="1"/>
    <col min="13833" max="13833" width="19" style="7" customWidth="1"/>
    <col min="13834" max="13836" width="16.7109375" style="7" customWidth="1"/>
    <col min="13837" max="13837" width="9.140625" style="7"/>
    <col min="13838" max="13838" width="54.85546875" style="7" customWidth="1"/>
    <col min="13839" max="13839" width="48.7109375" style="7" customWidth="1"/>
    <col min="13840" max="13840" width="9.140625" style="7"/>
    <col min="13841" max="13841" width="96.7109375" style="7" customWidth="1"/>
    <col min="13842" max="13842" width="7.140625" style="7" customWidth="1"/>
    <col min="13843" max="13843" width="96.7109375" style="7" customWidth="1"/>
    <col min="13844" max="13844" width="8.42578125" style="7" customWidth="1"/>
    <col min="13845" max="13845" width="96.7109375" style="7" customWidth="1"/>
    <col min="13846" max="13846" width="10.140625" style="7" customWidth="1"/>
    <col min="13847" max="13847" width="96.7109375" style="7" customWidth="1"/>
    <col min="13848" max="13848" width="11.42578125" style="7" customWidth="1"/>
    <col min="13849" max="13849" width="31.5703125" style="7" customWidth="1"/>
    <col min="13850" max="13850" width="8.5703125" style="7" customWidth="1"/>
    <col min="13851" max="13851" width="39.140625" style="7" customWidth="1"/>
    <col min="13852" max="14080" width="9.140625" style="7"/>
    <col min="14081" max="14081" width="10.140625" style="7" customWidth="1"/>
    <col min="14082" max="14082" width="24.42578125" style="7" customWidth="1"/>
    <col min="14083" max="14083" width="11.5703125" style="7" customWidth="1"/>
    <col min="14084" max="14084" width="52.85546875" style="7" customWidth="1"/>
    <col min="14085" max="14085" width="27.5703125" style="7" customWidth="1"/>
    <col min="14086" max="14088" width="16.7109375" style="7" customWidth="1"/>
    <col min="14089" max="14089" width="19" style="7" customWidth="1"/>
    <col min="14090" max="14092" width="16.7109375" style="7" customWidth="1"/>
    <col min="14093" max="14093" width="9.140625" style="7"/>
    <col min="14094" max="14094" width="54.85546875" style="7" customWidth="1"/>
    <col min="14095" max="14095" width="48.7109375" style="7" customWidth="1"/>
    <col min="14096" max="14096" width="9.140625" style="7"/>
    <col min="14097" max="14097" width="96.7109375" style="7" customWidth="1"/>
    <col min="14098" max="14098" width="7.140625" style="7" customWidth="1"/>
    <col min="14099" max="14099" width="96.7109375" style="7" customWidth="1"/>
    <col min="14100" max="14100" width="8.42578125" style="7" customWidth="1"/>
    <col min="14101" max="14101" width="96.7109375" style="7" customWidth="1"/>
    <col min="14102" max="14102" width="10.140625" style="7" customWidth="1"/>
    <col min="14103" max="14103" width="96.7109375" style="7" customWidth="1"/>
    <col min="14104" max="14104" width="11.42578125" style="7" customWidth="1"/>
    <col min="14105" max="14105" width="31.5703125" style="7" customWidth="1"/>
    <col min="14106" max="14106" width="8.5703125" style="7" customWidth="1"/>
    <col min="14107" max="14107" width="39.140625" style="7" customWidth="1"/>
    <col min="14108" max="14336" width="9.140625" style="7"/>
    <col min="14337" max="14337" width="10.140625" style="7" customWidth="1"/>
    <col min="14338" max="14338" width="24.42578125" style="7" customWidth="1"/>
    <col min="14339" max="14339" width="11.5703125" style="7" customWidth="1"/>
    <col min="14340" max="14340" width="52.85546875" style="7" customWidth="1"/>
    <col min="14341" max="14341" width="27.5703125" style="7" customWidth="1"/>
    <col min="14342" max="14344" width="16.7109375" style="7" customWidth="1"/>
    <col min="14345" max="14345" width="19" style="7" customWidth="1"/>
    <col min="14346" max="14348" width="16.7109375" style="7" customWidth="1"/>
    <col min="14349" max="14349" width="9.140625" style="7"/>
    <col min="14350" max="14350" width="54.85546875" style="7" customWidth="1"/>
    <col min="14351" max="14351" width="48.7109375" style="7" customWidth="1"/>
    <col min="14352" max="14352" width="9.140625" style="7"/>
    <col min="14353" max="14353" width="96.7109375" style="7" customWidth="1"/>
    <col min="14354" max="14354" width="7.140625" style="7" customWidth="1"/>
    <col min="14355" max="14355" width="96.7109375" style="7" customWidth="1"/>
    <col min="14356" max="14356" width="8.42578125" style="7" customWidth="1"/>
    <col min="14357" max="14357" width="96.7109375" style="7" customWidth="1"/>
    <col min="14358" max="14358" width="10.140625" style="7" customWidth="1"/>
    <col min="14359" max="14359" width="96.7109375" style="7" customWidth="1"/>
    <col min="14360" max="14360" width="11.42578125" style="7" customWidth="1"/>
    <col min="14361" max="14361" width="31.5703125" style="7" customWidth="1"/>
    <col min="14362" max="14362" width="8.5703125" style="7" customWidth="1"/>
    <col min="14363" max="14363" width="39.140625" style="7" customWidth="1"/>
    <col min="14364" max="14592" width="9.140625" style="7"/>
    <col min="14593" max="14593" width="10.140625" style="7" customWidth="1"/>
    <col min="14594" max="14594" width="24.42578125" style="7" customWidth="1"/>
    <col min="14595" max="14595" width="11.5703125" style="7" customWidth="1"/>
    <col min="14596" max="14596" width="52.85546875" style="7" customWidth="1"/>
    <col min="14597" max="14597" width="27.5703125" style="7" customWidth="1"/>
    <col min="14598" max="14600" width="16.7109375" style="7" customWidth="1"/>
    <col min="14601" max="14601" width="19" style="7" customWidth="1"/>
    <col min="14602" max="14604" width="16.7109375" style="7" customWidth="1"/>
    <col min="14605" max="14605" width="9.140625" style="7"/>
    <col min="14606" max="14606" width="54.85546875" style="7" customWidth="1"/>
    <col min="14607" max="14607" width="48.7109375" style="7" customWidth="1"/>
    <col min="14608" max="14608" width="9.140625" style="7"/>
    <col min="14609" max="14609" width="96.7109375" style="7" customWidth="1"/>
    <col min="14610" max="14610" width="7.140625" style="7" customWidth="1"/>
    <col min="14611" max="14611" width="96.7109375" style="7" customWidth="1"/>
    <col min="14612" max="14612" width="8.42578125" style="7" customWidth="1"/>
    <col min="14613" max="14613" width="96.7109375" style="7" customWidth="1"/>
    <col min="14614" max="14614" width="10.140625" style="7" customWidth="1"/>
    <col min="14615" max="14615" width="96.7109375" style="7" customWidth="1"/>
    <col min="14616" max="14616" width="11.42578125" style="7" customWidth="1"/>
    <col min="14617" max="14617" width="31.5703125" style="7" customWidth="1"/>
    <col min="14618" max="14618" width="8.5703125" style="7" customWidth="1"/>
    <col min="14619" max="14619" width="39.140625" style="7" customWidth="1"/>
    <col min="14620" max="14848" width="9.140625" style="7"/>
    <col min="14849" max="14849" width="10.140625" style="7" customWidth="1"/>
    <col min="14850" max="14850" width="24.42578125" style="7" customWidth="1"/>
    <col min="14851" max="14851" width="11.5703125" style="7" customWidth="1"/>
    <col min="14852" max="14852" width="52.85546875" style="7" customWidth="1"/>
    <col min="14853" max="14853" width="27.5703125" style="7" customWidth="1"/>
    <col min="14854" max="14856" width="16.7109375" style="7" customWidth="1"/>
    <col min="14857" max="14857" width="19" style="7" customWidth="1"/>
    <col min="14858" max="14860" width="16.7109375" style="7" customWidth="1"/>
    <col min="14861" max="14861" width="9.140625" style="7"/>
    <col min="14862" max="14862" width="54.85546875" style="7" customWidth="1"/>
    <col min="14863" max="14863" width="48.7109375" style="7" customWidth="1"/>
    <col min="14864" max="14864" width="9.140625" style="7"/>
    <col min="14865" max="14865" width="96.7109375" style="7" customWidth="1"/>
    <col min="14866" max="14866" width="7.140625" style="7" customWidth="1"/>
    <col min="14867" max="14867" width="96.7109375" style="7" customWidth="1"/>
    <col min="14868" max="14868" width="8.42578125" style="7" customWidth="1"/>
    <col min="14869" max="14869" width="96.7109375" style="7" customWidth="1"/>
    <col min="14870" max="14870" width="10.140625" style="7" customWidth="1"/>
    <col min="14871" max="14871" width="96.7109375" style="7" customWidth="1"/>
    <col min="14872" max="14872" width="11.42578125" style="7" customWidth="1"/>
    <col min="14873" max="14873" width="31.5703125" style="7" customWidth="1"/>
    <col min="14874" max="14874" width="8.5703125" style="7" customWidth="1"/>
    <col min="14875" max="14875" width="39.140625" style="7" customWidth="1"/>
    <col min="14876" max="15104" width="9.140625" style="7"/>
    <col min="15105" max="15105" width="10.140625" style="7" customWidth="1"/>
    <col min="15106" max="15106" width="24.42578125" style="7" customWidth="1"/>
    <col min="15107" max="15107" width="11.5703125" style="7" customWidth="1"/>
    <col min="15108" max="15108" width="52.85546875" style="7" customWidth="1"/>
    <col min="15109" max="15109" width="27.5703125" style="7" customWidth="1"/>
    <col min="15110" max="15112" width="16.7109375" style="7" customWidth="1"/>
    <col min="15113" max="15113" width="19" style="7" customWidth="1"/>
    <col min="15114" max="15116" width="16.7109375" style="7" customWidth="1"/>
    <col min="15117" max="15117" width="9.140625" style="7"/>
    <col min="15118" max="15118" width="54.85546875" style="7" customWidth="1"/>
    <col min="15119" max="15119" width="48.7109375" style="7" customWidth="1"/>
    <col min="15120" max="15120" width="9.140625" style="7"/>
    <col min="15121" max="15121" width="96.7109375" style="7" customWidth="1"/>
    <col min="15122" max="15122" width="7.140625" style="7" customWidth="1"/>
    <col min="15123" max="15123" width="96.7109375" style="7" customWidth="1"/>
    <col min="15124" max="15124" width="8.42578125" style="7" customWidth="1"/>
    <col min="15125" max="15125" width="96.7109375" style="7" customWidth="1"/>
    <col min="15126" max="15126" width="10.140625" style="7" customWidth="1"/>
    <col min="15127" max="15127" width="96.7109375" style="7" customWidth="1"/>
    <col min="15128" max="15128" width="11.42578125" style="7" customWidth="1"/>
    <col min="15129" max="15129" width="31.5703125" style="7" customWidth="1"/>
    <col min="15130" max="15130" width="8.5703125" style="7" customWidth="1"/>
    <col min="15131" max="15131" width="39.140625" style="7" customWidth="1"/>
    <col min="15132" max="15360" width="9.140625" style="7"/>
    <col min="15361" max="15361" width="10.140625" style="7" customWidth="1"/>
    <col min="15362" max="15362" width="24.42578125" style="7" customWidth="1"/>
    <col min="15363" max="15363" width="11.5703125" style="7" customWidth="1"/>
    <col min="15364" max="15364" width="52.85546875" style="7" customWidth="1"/>
    <col min="15365" max="15365" width="27.5703125" style="7" customWidth="1"/>
    <col min="15366" max="15368" width="16.7109375" style="7" customWidth="1"/>
    <col min="15369" max="15369" width="19" style="7" customWidth="1"/>
    <col min="15370" max="15372" width="16.7109375" style="7" customWidth="1"/>
    <col min="15373" max="15373" width="9.140625" style="7"/>
    <col min="15374" max="15374" width="54.85546875" style="7" customWidth="1"/>
    <col min="15375" max="15375" width="48.7109375" style="7" customWidth="1"/>
    <col min="15376" max="15376" width="9.140625" style="7"/>
    <col min="15377" max="15377" width="96.7109375" style="7" customWidth="1"/>
    <col min="15378" max="15378" width="7.140625" style="7" customWidth="1"/>
    <col min="15379" max="15379" width="96.7109375" style="7" customWidth="1"/>
    <col min="15380" max="15380" width="8.42578125" style="7" customWidth="1"/>
    <col min="15381" max="15381" width="96.7109375" style="7" customWidth="1"/>
    <col min="15382" max="15382" width="10.140625" style="7" customWidth="1"/>
    <col min="15383" max="15383" width="96.7109375" style="7" customWidth="1"/>
    <col min="15384" max="15384" width="11.42578125" style="7" customWidth="1"/>
    <col min="15385" max="15385" width="31.5703125" style="7" customWidth="1"/>
    <col min="15386" max="15386" width="8.5703125" style="7" customWidth="1"/>
    <col min="15387" max="15387" width="39.140625" style="7" customWidth="1"/>
    <col min="15388" max="15616" width="9.140625" style="7"/>
    <col min="15617" max="15617" width="10.140625" style="7" customWidth="1"/>
    <col min="15618" max="15618" width="24.42578125" style="7" customWidth="1"/>
    <col min="15619" max="15619" width="11.5703125" style="7" customWidth="1"/>
    <col min="15620" max="15620" width="52.85546875" style="7" customWidth="1"/>
    <col min="15621" max="15621" width="27.5703125" style="7" customWidth="1"/>
    <col min="15622" max="15624" width="16.7109375" style="7" customWidth="1"/>
    <col min="15625" max="15625" width="19" style="7" customWidth="1"/>
    <col min="15626" max="15628" width="16.7109375" style="7" customWidth="1"/>
    <col min="15629" max="15629" width="9.140625" style="7"/>
    <col min="15630" max="15630" width="54.85546875" style="7" customWidth="1"/>
    <col min="15631" max="15631" width="48.7109375" style="7" customWidth="1"/>
    <col min="15632" max="15632" width="9.140625" style="7"/>
    <col min="15633" max="15633" width="96.7109375" style="7" customWidth="1"/>
    <col min="15634" max="15634" width="7.140625" style="7" customWidth="1"/>
    <col min="15635" max="15635" width="96.7109375" style="7" customWidth="1"/>
    <col min="15636" max="15636" width="8.42578125" style="7" customWidth="1"/>
    <col min="15637" max="15637" width="96.7109375" style="7" customWidth="1"/>
    <col min="15638" max="15638" width="10.140625" style="7" customWidth="1"/>
    <col min="15639" max="15639" width="96.7109375" style="7" customWidth="1"/>
    <col min="15640" max="15640" width="11.42578125" style="7" customWidth="1"/>
    <col min="15641" max="15641" width="31.5703125" style="7" customWidth="1"/>
    <col min="15642" max="15642" width="8.5703125" style="7" customWidth="1"/>
    <col min="15643" max="15643" width="39.140625" style="7" customWidth="1"/>
    <col min="15644" max="15872" width="9.140625" style="7"/>
    <col min="15873" max="15873" width="10.140625" style="7" customWidth="1"/>
    <col min="15874" max="15874" width="24.42578125" style="7" customWidth="1"/>
    <col min="15875" max="15875" width="11.5703125" style="7" customWidth="1"/>
    <col min="15876" max="15876" width="52.85546875" style="7" customWidth="1"/>
    <col min="15877" max="15877" width="27.5703125" style="7" customWidth="1"/>
    <col min="15878" max="15880" width="16.7109375" style="7" customWidth="1"/>
    <col min="15881" max="15881" width="19" style="7" customWidth="1"/>
    <col min="15882" max="15884" width="16.7109375" style="7" customWidth="1"/>
    <col min="15885" max="15885" width="9.140625" style="7"/>
    <col min="15886" max="15886" width="54.85546875" style="7" customWidth="1"/>
    <col min="15887" max="15887" width="48.7109375" style="7" customWidth="1"/>
    <col min="15888" max="15888" width="9.140625" style="7"/>
    <col min="15889" max="15889" width="96.7109375" style="7" customWidth="1"/>
    <col min="15890" max="15890" width="7.140625" style="7" customWidth="1"/>
    <col min="15891" max="15891" width="96.7109375" style="7" customWidth="1"/>
    <col min="15892" max="15892" width="8.42578125" style="7" customWidth="1"/>
    <col min="15893" max="15893" width="96.7109375" style="7" customWidth="1"/>
    <col min="15894" max="15894" width="10.140625" style="7" customWidth="1"/>
    <col min="15895" max="15895" width="96.7109375" style="7" customWidth="1"/>
    <col min="15896" max="15896" width="11.42578125" style="7" customWidth="1"/>
    <col min="15897" max="15897" width="31.5703125" style="7" customWidth="1"/>
    <col min="15898" max="15898" width="8.5703125" style="7" customWidth="1"/>
    <col min="15899" max="15899" width="39.140625" style="7" customWidth="1"/>
    <col min="15900" max="16128" width="9.140625" style="7"/>
    <col min="16129" max="16129" width="10.140625" style="7" customWidth="1"/>
    <col min="16130" max="16130" width="24.42578125" style="7" customWidth="1"/>
    <col min="16131" max="16131" width="11.5703125" style="7" customWidth="1"/>
    <col min="16132" max="16132" width="52.85546875" style="7" customWidth="1"/>
    <col min="16133" max="16133" width="27.5703125" style="7" customWidth="1"/>
    <col min="16134" max="16136" width="16.7109375" style="7" customWidth="1"/>
    <col min="16137" max="16137" width="19" style="7" customWidth="1"/>
    <col min="16138" max="16140" width="16.7109375" style="7" customWidth="1"/>
    <col min="16141" max="16141" width="9.140625" style="7"/>
    <col min="16142" max="16142" width="54.85546875" style="7" customWidth="1"/>
    <col min="16143" max="16143" width="48.7109375" style="7" customWidth="1"/>
    <col min="16144" max="16144" width="9.140625" style="7"/>
    <col min="16145" max="16145" width="96.7109375" style="7" customWidth="1"/>
    <col min="16146" max="16146" width="7.140625" style="7" customWidth="1"/>
    <col min="16147" max="16147" width="96.7109375" style="7" customWidth="1"/>
    <col min="16148" max="16148" width="8.42578125" style="7" customWidth="1"/>
    <col min="16149" max="16149" width="96.7109375" style="7" customWidth="1"/>
    <col min="16150" max="16150" width="10.140625" style="7" customWidth="1"/>
    <col min="16151" max="16151" width="96.7109375" style="7" customWidth="1"/>
    <col min="16152" max="16152" width="11.42578125" style="7" customWidth="1"/>
    <col min="16153" max="16153" width="31.5703125" style="7" customWidth="1"/>
    <col min="16154" max="16154" width="8.5703125" style="7" customWidth="1"/>
    <col min="16155" max="16155" width="39.140625" style="7" customWidth="1"/>
    <col min="16156" max="16384" width="9.140625" style="7"/>
  </cols>
  <sheetData>
    <row r="1" spans="1:27" s="1" customFormat="1" ht="54.75" customHeight="1" x14ac:dyDescent="0.25">
      <c r="B1" s="2"/>
      <c r="C1" s="2"/>
      <c r="D1" s="2"/>
      <c r="E1" s="3"/>
      <c r="F1" s="2"/>
      <c r="G1" s="2">
        <f>'[1]Quadro Geral'!H2</f>
        <v>8</v>
      </c>
      <c r="H1" s="2">
        <f>'[1]Quadro Geral'!I2</f>
        <v>9</v>
      </c>
      <c r="I1" s="2">
        <f>'[1]Quadro Geral'!J1</f>
        <v>10</v>
      </c>
      <c r="J1" s="2">
        <f>'[1]Quadro Geral'!K1</f>
        <v>11</v>
      </c>
      <c r="K1" s="2">
        <f>'[1]Quadro Geral'!L1</f>
        <v>12</v>
      </c>
      <c r="L1" s="4"/>
      <c r="N1" s="4">
        <v>10</v>
      </c>
      <c r="O1" s="4">
        <v>11</v>
      </c>
      <c r="R1" s="5"/>
    </row>
    <row r="2" spans="1:27" ht="27" customHeight="1" thickBot="1" x14ac:dyDescent="0.3">
      <c r="B2" s="1">
        <f>'[1]Quadro Geral'!B2</f>
        <v>2</v>
      </c>
      <c r="C2" s="1">
        <f>'[1]Quadro Geral'!C2</f>
        <v>3</v>
      </c>
      <c r="D2" s="1">
        <f>'[1]Quadro Geral'!D2</f>
        <v>4</v>
      </c>
      <c r="E2" s="6">
        <f>'[1]Quadro Geral'!F2</f>
        <v>6</v>
      </c>
      <c r="F2" s="124" t="s">
        <v>0</v>
      </c>
      <c r="G2" s="124"/>
      <c r="H2" s="124"/>
      <c r="I2" s="124"/>
      <c r="J2" s="124"/>
      <c r="K2" s="124"/>
      <c r="L2" s="124"/>
      <c r="N2" s="8" t="s">
        <v>1</v>
      </c>
      <c r="O2" s="9" t="s">
        <v>2</v>
      </c>
      <c r="Q2" s="10" t="s">
        <v>3</v>
      </c>
      <c r="R2" s="11"/>
      <c r="S2" s="10" t="s">
        <v>4</v>
      </c>
      <c r="T2" s="12"/>
      <c r="U2" s="10" t="s">
        <v>5</v>
      </c>
      <c r="V2" s="12"/>
      <c r="W2" s="10" t="s">
        <v>6</v>
      </c>
      <c r="X2" s="13"/>
      <c r="Y2" s="10" t="s">
        <v>7</v>
      </c>
      <c r="Z2" s="13"/>
      <c r="AA2" s="10" t="s">
        <v>8</v>
      </c>
    </row>
    <row r="3" spans="1:27" ht="53.25" customHeight="1" thickBot="1" x14ac:dyDescent="0.3">
      <c r="B3" s="14" t="str">
        <f>'[1]Quadro Geral'!B5</f>
        <v>Unidade Responsável</v>
      </c>
      <c r="C3" s="14" t="str">
        <f>'[1]Quadro Geral'!C5</f>
        <v>P/A</v>
      </c>
      <c r="D3" s="14" t="str">
        <f>'[1]Quadro Geral'!D5</f>
        <v>Denominação</v>
      </c>
      <c r="E3" s="14" t="str">
        <f>'[1]Quadro Geral'!F5</f>
        <v>Objetivo Estratégico Principal</v>
      </c>
      <c r="F3" s="15"/>
      <c r="G3" s="16" t="str">
        <f>'[1]Quadro Geral'!H5</f>
        <v>Programação 2019</v>
      </c>
      <c r="H3" s="15" t="str">
        <f>'[1]Quadro Geral'!I5</f>
        <v>Transposições no período
Janeiro á Junho</v>
      </c>
      <c r="I3" s="16" t="str">
        <f>'[1]Quadro Geral'!J5</f>
        <v>Total programado + Transposições em 30/06/2019</v>
      </c>
      <c r="J3" s="17" t="str">
        <f>'[1]Quadro Geral'!K5</f>
        <v>Total executado no período</v>
      </c>
      <c r="K3" s="18" t="str">
        <f>'[1]Quadro Geral'!L5</f>
        <v>Total executado acumulado</v>
      </c>
      <c r="L3" s="19" t="s">
        <v>9</v>
      </c>
      <c r="N3" s="125"/>
      <c r="O3" s="125"/>
      <c r="Q3" s="20"/>
      <c r="S3" s="20"/>
      <c r="T3" s="21"/>
      <c r="U3" s="22"/>
      <c r="V3" s="21"/>
      <c r="W3" s="22"/>
      <c r="X3" s="21"/>
      <c r="Y3" s="22"/>
      <c r="Z3" s="21"/>
      <c r="AA3" s="22"/>
    </row>
    <row r="4" spans="1:27" ht="59.25" customHeight="1" thickBot="1" x14ac:dyDescent="0.3">
      <c r="A4" s="23" t="str">
        <f>'[1]Quadro Geral'!A7</f>
        <v>01.01</v>
      </c>
      <c r="B4" s="24" t="str">
        <f>VLOOKUP(A4,'[1]Quadro Geral'!$A$7:$N$78,'META FÍSICA e FINANCEIRA'!$B$2,0)</f>
        <v>Presidência</v>
      </c>
      <c r="C4" s="25" t="str">
        <f>VLOOKUP(A4,'[1]Quadro Geral'!$A$7:$N$78,'META FÍSICA e FINANCEIRA'!$C$2,0)</f>
        <v>A</v>
      </c>
      <c r="D4" s="25" t="str">
        <f>VLOOKUP(A4,'[1]Quadro Geral'!$A$7:$N$78,'META FÍSICA e FINANCEIRA'!$D$2,0)</f>
        <v>01.01 - Presid. Ativ/Ações: Acomp. e Reuniões com as Com. Esp., Temp., Ordinárias e Regionais - Benef. e RH, Jurídico, Proj. Esp.</v>
      </c>
      <c r="E4" s="26" t="str">
        <f>VLOOKUP(A4,'[1]Quadro Geral'!$A$7:$N$78,'META FÍSICA e FINANCEIRA'!$E$2,0)</f>
        <v>Estimular a produção da Arquitetura e Urbanismo como política de Estado</v>
      </c>
      <c r="F4" s="27" t="e">
        <f>VLOOKUP(E4,'[1]Quadro Geral'!$A$7:$N$78,'META FÍSICA e FINANCEIRA'!$B$2,0)</f>
        <v>#N/A</v>
      </c>
      <c r="G4" s="28">
        <f>VLOOKUP(A4,'[1]Quadro Geral'!$A$7:$N$78,'META FÍSICA e FINANCEIRA'!$G$1,0)</f>
        <v>3598548.8654595236</v>
      </c>
      <c r="H4" s="27">
        <f>VLOOKUP(A4,'[1]Quadro Geral'!$A$7:$N$78,'META FÍSICA e FINANCEIRA'!$H$1,0)</f>
        <v>244301.9545404762</v>
      </c>
      <c r="I4" s="28">
        <f>VLOOKUP(A4,'[1]Quadro Geral'!$A$7:$N$78,'META FÍSICA e FINANCEIRA'!$I$1,0)</f>
        <v>3842850.82</v>
      </c>
      <c r="J4" s="29">
        <f>VLOOKUP(A4,'[1]Quadro Geral'!$A$7:$N$78,'META FÍSICA e FINANCEIRA'!$J$1,0)</f>
        <v>2012314.37</v>
      </c>
      <c r="K4" s="30">
        <f>VLOOKUP(A4,'[1]Quadro Geral'!$A$7:$N$78,'META FÍSICA e FINANCEIRA'!$K$1,0)</f>
        <v>2012314.37</v>
      </c>
      <c r="L4" s="31">
        <f>IFERROR(K4/G4,0)</f>
        <v>0.559201624108843</v>
      </c>
      <c r="N4" s="126"/>
      <c r="O4" s="126"/>
      <c r="Q4" s="20"/>
      <c r="S4" s="22"/>
      <c r="T4" s="13"/>
      <c r="U4" s="22"/>
      <c r="V4" s="13"/>
      <c r="W4" s="22"/>
      <c r="X4" s="13"/>
      <c r="Y4" s="22"/>
      <c r="Z4" s="13"/>
      <c r="AA4" s="22"/>
    </row>
    <row r="5" spans="1:27" ht="27.75" customHeight="1" outlineLevel="1" thickBot="1" x14ac:dyDescent="0.3">
      <c r="A5" s="5"/>
      <c r="B5"/>
      <c r="C5"/>
      <c r="D5"/>
      <c r="E5"/>
      <c r="F5" s="131" t="s">
        <v>10</v>
      </c>
      <c r="G5" s="131"/>
      <c r="H5" s="131"/>
      <c r="I5" s="131"/>
      <c r="J5" s="131"/>
      <c r="K5" s="131"/>
      <c r="L5" s="131"/>
      <c r="N5" s="126"/>
      <c r="O5" s="126"/>
      <c r="Q5" s="20"/>
      <c r="S5" s="20"/>
      <c r="T5" s="13"/>
      <c r="U5" s="22"/>
      <c r="V5" s="13"/>
      <c r="W5" s="22"/>
      <c r="X5" s="13"/>
      <c r="Y5" s="22"/>
      <c r="Z5" s="13"/>
      <c r="AA5" s="22"/>
    </row>
    <row r="6" spans="1:27" ht="27" customHeight="1" outlineLevel="1" thickBot="1" x14ac:dyDescent="0.3">
      <c r="A6" s="5"/>
      <c r="B6" s="1"/>
      <c r="C6"/>
      <c r="D6" s="32"/>
      <c r="E6"/>
      <c r="F6" s="117" t="s">
        <v>11</v>
      </c>
      <c r="G6" s="117"/>
      <c r="H6" s="117"/>
      <c r="I6" s="118"/>
      <c r="J6" s="33" t="s">
        <v>12</v>
      </c>
      <c r="K6" s="33" t="s">
        <v>13</v>
      </c>
      <c r="L6" s="34" t="s">
        <v>14</v>
      </c>
      <c r="N6" s="126"/>
      <c r="O6" s="126"/>
      <c r="Q6" s="20"/>
      <c r="S6" s="22"/>
      <c r="T6" s="13"/>
      <c r="U6" s="22"/>
      <c r="V6" s="13"/>
      <c r="W6" s="22"/>
      <c r="X6" s="13"/>
      <c r="Y6" s="22"/>
      <c r="Z6" s="13"/>
      <c r="AA6" s="22"/>
    </row>
    <row r="7" spans="1:27" ht="27" customHeight="1" outlineLevel="1" thickBot="1" x14ac:dyDescent="0.3">
      <c r="A7" s="5"/>
      <c r="B7" s="1"/>
      <c r="C7"/>
      <c r="D7" s="32"/>
      <c r="E7"/>
      <c r="F7" s="81"/>
      <c r="G7" s="117" t="s">
        <v>849</v>
      </c>
      <c r="H7" s="117"/>
      <c r="I7" s="118"/>
      <c r="J7" s="35">
        <v>13</v>
      </c>
      <c r="K7" s="35">
        <v>13</v>
      </c>
      <c r="L7" s="36">
        <f t="shared" ref="L7:L143" si="0">IFERROR(K7/J7,0)</f>
        <v>1</v>
      </c>
      <c r="N7" s="126"/>
      <c r="O7" s="126"/>
      <c r="Q7" s="20"/>
      <c r="S7" s="20"/>
      <c r="T7" s="13"/>
      <c r="U7" s="22"/>
      <c r="V7" s="13"/>
      <c r="W7" s="22"/>
      <c r="X7" s="13"/>
      <c r="Y7" s="22"/>
      <c r="Z7" s="13"/>
      <c r="AA7" s="22"/>
    </row>
    <row r="8" spans="1:27" ht="54" customHeight="1" outlineLevel="1" thickBot="1" x14ac:dyDescent="0.3">
      <c r="A8" s="5"/>
      <c r="B8" s="1"/>
      <c r="C8"/>
      <c r="D8" s="32"/>
      <c r="E8"/>
      <c r="F8" s="81"/>
      <c r="G8" s="117" t="s">
        <v>850</v>
      </c>
      <c r="H8" s="117"/>
      <c r="I8" s="118"/>
      <c r="J8" s="35">
        <v>1</v>
      </c>
      <c r="K8" s="35">
        <v>1</v>
      </c>
      <c r="L8" s="36">
        <f t="shared" si="0"/>
        <v>1</v>
      </c>
      <c r="N8" s="126"/>
      <c r="O8" s="126"/>
      <c r="Q8" s="20"/>
      <c r="S8" s="22"/>
      <c r="T8" s="13"/>
      <c r="U8" s="22"/>
      <c r="V8" s="13"/>
      <c r="W8" s="22"/>
      <c r="X8" s="13"/>
      <c r="Y8" s="22"/>
      <c r="Z8" s="13"/>
      <c r="AA8" s="22"/>
    </row>
    <row r="9" spans="1:27" ht="55.5" customHeight="1" outlineLevel="1" thickBot="1" x14ac:dyDescent="0.3">
      <c r="A9" s="5"/>
      <c r="B9" s="1"/>
      <c r="C9"/>
      <c r="D9" s="32"/>
      <c r="E9"/>
      <c r="F9" s="81"/>
      <c r="G9" s="117" t="s">
        <v>851</v>
      </c>
      <c r="H9" s="117"/>
      <c r="I9" s="118"/>
      <c r="J9" s="35">
        <v>6</v>
      </c>
      <c r="K9" s="35">
        <v>6</v>
      </c>
      <c r="L9" s="36">
        <f t="shared" ref="L9:L49" si="1">IFERROR(K9/J9,0)</f>
        <v>1</v>
      </c>
      <c r="N9" s="126"/>
      <c r="O9" s="126"/>
      <c r="Q9" s="20"/>
      <c r="S9" s="20"/>
      <c r="T9" s="13"/>
      <c r="U9" s="22"/>
      <c r="V9" s="13"/>
      <c r="W9" s="22"/>
      <c r="X9" s="13"/>
      <c r="Y9" s="22"/>
      <c r="Z9" s="13"/>
      <c r="AA9" s="22"/>
    </row>
    <row r="10" spans="1:27" ht="27" customHeight="1" outlineLevel="1" thickBot="1" x14ac:dyDescent="0.3">
      <c r="A10" s="5"/>
      <c r="B10" s="1"/>
      <c r="C10"/>
      <c r="D10" s="32"/>
      <c r="E10"/>
      <c r="F10" s="81"/>
      <c r="G10" s="117" t="s">
        <v>852</v>
      </c>
      <c r="H10" s="117"/>
      <c r="I10" s="118"/>
      <c r="J10" s="35">
        <v>1</v>
      </c>
      <c r="K10" s="35">
        <v>1</v>
      </c>
      <c r="L10" s="36">
        <f t="shared" si="1"/>
        <v>1</v>
      </c>
      <c r="N10" s="126"/>
      <c r="O10" s="126"/>
      <c r="Q10" s="20"/>
      <c r="S10" s="22"/>
      <c r="T10" s="13"/>
      <c r="U10" s="22"/>
      <c r="V10" s="13"/>
      <c r="W10" s="22"/>
      <c r="X10" s="13"/>
      <c r="Y10" s="22"/>
      <c r="Z10" s="13"/>
      <c r="AA10" s="22"/>
    </row>
    <row r="11" spans="1:27" ht="27" customHeight="1" outlineLevel="1" thickBot="1" x14ac:dyDescent="0.3">
      <c r="A11" s="5"/>
      <c r="B11" s="1"/>
      <c r="C11"/>
      <c r="D11" s="32"/>
      <c r="E11"/>
      <c r="F11" s="81"/>
      <c r="G11" s="117" t="s">
        <v>853</v>
      </c>
      <c r="H11" s="117"/>
      <c r="I11" s="118"/>
      <c r="J11" s="35">
        <v>2</v>
      </c>
      <c r="K11" s="35">
        <v>2</v>
      </c>
      <c r="L11" s="36">
        <f t="shared" si="1"/>
        <v>1</v>
      </c>
      <c r="N11" s="126"/>
      <c r="O11" s="126"/>
      <c r="Q11" s="20"/>
      <c r="S11" s="20"/>
      <c r="T11" s="13"/>
      <c r="U11" s="22"/>
      <c r="V11" s="13"/>
      <c r="W11" s="22"/>
      <c r="X11" s="13"/>
      <c r="Y11" s="22"/>
      <c r="Z11" s="13"/>
      <c r="AA11" s="22"/>
    </row>
    <row r="12" spans="1:27" ht="27" customHeight="1" outlineLevel="1" thickBot="1" x14ac:dyDescent="0.3">
      <c r="A12" s="5"/>
      <c r="B12" s="1"/>
      <c r="C12"/>
      <c r="D12" s="32"/>
      <c r="E12"/>
      <c r="F12" s="81"/>
      <c r="G12" s="117" t="s">
        <v>854</v>
      </c>
      <c r="H12" s="117"/>
      <c r="I12" s="118"/>
      <c r="J12" s="35">
        <v>1</v>
      </c>
      <c r="K12" s="35">
        <v>1</v>
      </c>
      <c r="L12" s="36">
        <f t="shared" si="1"/>
        <v>1</v>
      </c>
      <c r="N12" s="126"/>
      <c r="O12" s="126"/>
      <c r="Q12" s="20"/>
      <c r="S12" s="20"/>
      <c r="T12" s="13"/>
      <c r="U12" s="22"/>
      <c r="V12" s="13"/>
      <c r="W12" s="22"/>
      <c r="X12" s="13"/>
      <c r="Y12" s="22"/>
      <c r="Z12" s="13"/>
      <c r="AA12" s="22"/>
    </row>
    <row r="13" spans="1:27" ht="27" customHeight="1" outlineLevel="1" thickBot="1" x14ac:dyDescent="0.3">
      <c r="A13" s="5"/>
      <c r="B13" s="1"/>
      <c r="C13"/>
      <c r="D13" s="32"/>
      <c r="E13"/>
      <c r="F13" s="81"/>
      <c r="G13" s="117" t="s">
        <v>855</v>
      </c>
      <c r="H13" s="117"/>
      <c r="I13" s="118"/>
      <c r="J13" s="35">
        <v>1</v>
      </c>
      <c r="K13" s="35">
        <v>1</v>
      </c>
      <c r="L13" s="36">
        <f t="shared" si="1"/>
        <v>1</v>
      </c>
      <c r="N13" s="126"/>
      <c r="O13" s="126"/>
      <c r="Q13" s="20"/>
      <c r="S13" s="20"/>
      <c r="T13" s="13"/>
      <c r="U13" s="22"/>
      <c r="V13" s="13"/>
      <c r="W13" s="22"/>
      <c r="X13" s="13"/>
      <c r="Y13" s="22"/>
      <c r="Z13" s="13"/>
      <c r="AA13" s="22"/>
    </row>
    <row r="14" spans="1:27" ht="27" customHeight="1" outlineLevel="1" thickBot="1" x14ac:dyDescent="0.3">
      <c r="A14" s="5"/>
      <c r="B14" s="1"/>
      <c r="C14"/>
      <c r="D14" s="32"/>
      <c r="E14"/>
      <c r="F14" s="81"/>
      <c r="G14" s="117" t="s">
        <v>856</v>
      </c>
      <c r="H14" s="117"/>
      <c r="I14" s="118"/>
      <c r="J14" s="35">
        <v>1</v>
      </c>
      <c r="K14" s="35">
        <v>1</v>
      </c>
      <c r="L14" s="36">
        <f t="shared" si="1"/>
        <v>1</v>
      </c>
      <c r="N14" s="126"/>
      <c r="O14" s="126"/>
      <c r="Q14" s="20"/>
      <c r="S14" s="20"/>
      <c r="T14" s="13"/>
      <c r="U14" s="22"/>
      <c r="V14" s="13"/>
      <c r="W14" s="22"/>
      <c r="X14" s="13"/>
      <c r="Y14" s="22"/>
      <c r="Z14" s="13"/>
      <c r="AA14" s="22"/>
    </row>
    <row r="15" spans="1:27" ht="27" customHeight="1" outlineLevel="1" thickBot="1" x14ac:dyDescent="0.3">
      <c r="A15" s="5"/>
      <c r="B15" s="1"/>
      <c r="C15"/>
      <c r="D15" s="32"/>
      <c r="E15"/>
      <c r="F15" s="81"/>
      <c r="G15" s="117" t="s">
        <v>857</v>
      </c>
      <c r="H15" s="117"/>
      <c r="I15" s="118"/>
      <c r="J15" s="35">
        <v>1</v>
      </c>
      <c r="K15" s="35">
        <v>1</v>
      </c>
      <c r="L15" s="36">
        <f t="shared" si="1"/>
        <v>1</v>
      </c>
      <c r="N15" s="126"/>
      <c r="O15" s="126"/>
      <c r="Q15" s="20"/>
      <c r="S15" s="20"/>
      <c r="T15" s="13"/>
      <c r="U15" s="22"/>
      <c r="V15" s="13"/>
      <c r="W15" s="22"/>
      <c r="X15" s="13"/>
      <c r="Y15" s="22"/>
      <c r="Z15" s="13"/>
      <c r="AA15" s="22"/>
    </row>
    <row r="16" spans="1:27" ht="27" customHeight="1" outlineLevel="1" thickBot="1" x14ac:dyDescent="0.3">
      <c r="A16" s="5"/>
      <c r="B16" s="1"/>
      <c r="C16"/>
      <c r="D16" s="32"/>
      <c r="E16"/>
      <c r="F16" s="81"/>
      <c r="G16" s="117" t="s">
        <v>858</v>
      </c>
      <c r="H16" s="117"/>
      <c r="I16" s="118"/>
      <c r="J16" s="35">
        <v>1</v>
      </c>
      <c r="K16" s="35">
        <v>1</v>
      </c>
      <c r="L16" s="36">
        <f t="shared" si="1"/>
        <v>1</v>
      </c>
      <c r="N16" s="126"/>
      <c r="O16" s="126"/>
      <c r="Q16" s="20"/>
      <c r="S16" s="20"/>
      <c r="T16" s="13"/>
      <c r="U16" s="22"/>
      <c r="V16" s="13"/>
      <c r="W16" s="22"/>
      <c r="X16" s="13"/>
      <c r="Y16" s="22"/>
      <c r="Z16" s="13"/>
      <c r="AA16" s="22"/>
    </row>
    <row r="17" spans="1:27" ht="27" customHeight="1" outlineLevel="1" thickBot="1" x14ac:dyDescent="0.3">
      <c r="A17" s="5"/>
      <c r="B17" s="1"/>
      <c r="C17"/>
      <c r="D17" s="32"/>
      <c r="E17"/>
      <c r="F17" s="81"/>
      <c r="G17" s="117" t="s">
        <v>859</v>
      </c>
      <c r="H17" s="117"/>
      <c r="I17" s="118"/>
      <c r="J17" s="35">
        <v>1</v>
      </c>
      <c r="K17" s="35">
        <v>1</v>
      </c>
      <c r="L17" s="36">
        <f t="shared" si="1"/>
        <v>1</v>
      </c>
      <c r="N17" s="126"/>
      <c r="O17" s="126"/>
      <c r="Q17" s="20"/>
      <c r="S17" s="20"/>
      <c r="T17" s="13"/>
      <c r="U17" s="22"/>
      <c r="V17" s="13"/>
      <c r="W17" s="22"/>
      <c r="X17" s="13"/>
      <c r="Y17" s="22"/>
      <c r="Z17" s="13"/>
      <c r="AA17" s="22"/>
    </row>
    <row r="18" spans="1:27" ht="27" customHeight="1" outlineLevel="1" thickBot="1" x14ac:dyDescent="0.3">
      <c r="A18" s="5"/>
      <c r="B18" s="1"/>
      <c r="C18"/>
      <c r="D18" s="32"/>
      <c r="E18"/>
      <c r="F18" s="81"/>
      <c r="G18" s="117" t="s">
        <v>860</v>
      </c>
      <c r="H18" s="117"/>
      <c r="I18" s="118"/>
      <c r="J18" s="35">
        <v>1</v>
      </c>
      <c r="K18" s="35">
        <v>1</v>
      </c>
      <c r="L18" s="36">
        <f t="shared" si="1"/>
        <v>1</v>
      </c>
      <c r="N18" s="126"/>
      <c r="O18" s="126"/>
      <c r="Q18" s="20"/>
      <c r="S18" s="20"/>
      <c r="T18" s="13"/>
      <c r="U18" s="22"/>
      <c r="V18" s="13"/>
      <c r="W18" s="22"/>
      <c r="X18" s="13"/>
      <c r="Y18" s="22"/>
      <c r="Z18" s="13"/>
      <c r="AA18" s="22"/>
    </row>
    <row r="19" spans="1:27" ht="27" customHeight="1" outlineLevel="1" thickBot="1" x14ac:dyDescent="0.3">
      <c r="A19" s="5"/>
      <c r="B19" s="1"/>
      <c r="C19"/>
      <c r="D19" s="32"/>
      <c r="E19"/>
      <c r="F19" s="81"/>
      <c r="G19" s="117" t="s">
        <v>861</v>
      </c>
      <c r="H19" s="117"/>
      <c r="I19" s="118"/>
      <c r="J19" s="35">
        <v>1</v>
      </c>
      <c r="K19" s="35">
        <v>1</v>
      </c>
      <c r="L19" s="36">
        <f t="shared" si="1"/>
        <v>1</v>
      </c>
      <c r="N19" s="126"/>
      <c r="O19" s="126"/>
      <c r="Q19" s="20"/>
      <c r="S19" s="20"/>
      <c r="T19" s="13"/>
      <c r="U19" s="22"/>
      <c r="V19" s="13"/>
      <c r="W19" s="22"/>
      <c r="X19" s="13"/>
      <c r="Y19" s="22"/>
      <c r="Z19" s="13"/>
      <c r="AA19" s="22"/>
    </row>
    <row r="20" spans="1:27" ht="27" customHeight="1" outlineLevel="1" thickBot="1" x14ac:dyDescent="0.3">
      <c r="A20" s="5"/>
      <c r="B20" s="1"/>
      <c r="C20"/>
      <c r="D20" s="32"/>
      <c r="E20"/>
      <c r="F20" s="81"/>
      <c r="G20" s="117" t="s">
        <v>862</v>
      </c>
      <c r="H20" s="117"/>
      <c r="I20" s="118"/>
      <c r="J20" s="35">
        <v>1</v>
      </c>
      <c r="K20" s="35">
        <v>1</v>
      </c>
      <c r="L20" s="36">
        <f t="shared" si="1"/>
        <v>1</v>
      </c>
      <c r="N20" s="126"/>
      <c r="O20" s="126"/>
      <c r="Q20" s="20"/>
      <c r="S20" s="20"/>
      <c r="T20" s="13"/>
      <c r="U20" s="22"/>
      <c r="V20" s="13"/>
      <c r="W20" s="22"/>
      <c r="X20" s="13"/>
      <c r="Y20" s="22"/>
      <c r="Z20" s="13"/>
      <c r="AA20" s="22"/>
    </row>
    <row r="21" spans="1:27" ht="27" customHeight="1" outlineLevel="1" thickBot="1" x14ac:dyDescent="0.3">
      <c r="A21" s="5"/>
      <c r="B21" s="1"/>
      <c r="C21"/>
      <c r="D21" s="32"/>
      <c r="E21"/>
      <c r="F21" s="81"/>
      <c r="G21" s="117" t="s">
        <v>863</v>
      </c>
      <c r="H21" s="117"/>
      <c r="I21" s="118"/>
      <c r="J21" s="35">
        <v>1</v>
      </c>
      <c r="K21" s="35">
        <v>1</v>
      </c>
      <c r="L21" s="36">
        <f t="shared" si="1"/>
        <v>1</v>
      </c>
      <c r="N21" s="126"/>
      <c r="O21" s="126"/>
      <c r="Q21" s="20"/>
      <c r="S21" s="20"/>
      <c r="T21" s="13"/>
      <c r="U21" s="22"/>
      <c r="V21" s="13"/>
      <c r="W21" s="22"/>
      <c r="X21" s="13"/>
      <c r="Y21" s="22"/>
      <c r="Z21" s="13"/>
      <c r="AA21" s="22"/>
    </row>
    <row r="22" spans="1:27" ht="27" customHeight="1" outlineLevel="1" thickBot="1" x14ac:dyDescent="0.3">
      <c r="A22" s="5"/>
      <c r="B22" s="1"/>
      <c r="C22"/>
      <c r="D22" s="32"/>
      <c r="E22"/>
      <c r="F22" s="81"/>
      <c r="G22" s="117" t="s">
        <v>864</v>
      </c>
      <c r="H22" s="117"/>
      <c r="I22" s="118"/>
      <c r="J22" s="35">
        <v>1</v>
      </c>
      <c r="K22" s="35">
        <v>1</v>
      </c>
      <c r="L22" s="36">
        <f t="shared" si="1"/>
        <v>1</v>
      </c>
      <c r="N22" s="126"/>
      <c r="O22" s="126"/>
      <c r="Q22" s="20"/>
      <c r="S22" s="20"/>
      <c r="T22" s="13"/>
      <c r="U22" s="22"/>
      <c r="V22" s="13"/>
      <c r="W22" s="22"/>
      <c r="X22" s="13"/>
      <c r="Y22" s="22"/>
      <c r="Z22" s="13"/>
      <c r="AA22" s="22"/>
    </row>
    <row r="23" spans="1:27" ht="27" customHeight="1" outlineLevel="1" thickBot="1" x14ac:dyDescent="0.3">
      <c r="A23" s="5"/>
      <c r="B23" s="1"/>
      <c r="C23"/>
      <c r="D23" s="32"/>
      <c r="E23"/>
      <c r="F23" s="81"/>
      <c r="G23" s="117" t="s">
        <v>865</v>
      </c>
      <c r="H23" s="117"/>
      <c r="I23" s="118"/>
      <c r="J23" s="35">
        <v>1</v>
      </c>
      <c r="K23" s="35">
        <v>1</v>
      </c>
      <c r="L23" s="36">
        <f t="shared" si="1"/>
        <v>1</v>
      </c>
      <c r="N23" s="126"/>
      <c r="O23" s="126"/>
      <c r="Q23" s="20"/>
      <c r="S23" s="20"/>
      <c r="T23" s="13"/>
      <c r="U23" s="22"/>
      <c r="V23" s="13"/>
      <c r="W23" s="22"/>
      <c r="X23" s="13"/>
      <c r="Y23" s="22"/>
      <c r="Z23" s="13"/>
      <c r="AA23" s="22"/>
    </row>
    <row r="24" spans="1:27" ht="27" customHeight="1" outlineLevel="1" thickBot="1" x14ac:dyDescent="0.3">
      <c r="A24" s="5"/>
      <c r="B24" s="1"/>
      <c r="C24"/>
      <c r="D24" s="32"/>
      <c r="E24"/>
      <c r="F24" s="81"/>
      <c r="G24" s="117" t="s">
        <v>866</v>
      </c>
      <c r="H24" s="117"/>
      <c r="I24" s="118"/>
      <c r="J24" s="35">
        <v>1</v>
      </c>
      <c r="K24" s="35">
        <v>1</v>
      </c>
      <c r="L24" s="36">
        <f t="shared" si="1"/>
        <v>1</v>
      </c>
      <c r="N24" s="126"/>
      <c r="O24" s="126"/>
      <c r="Q24" s="20"/>
      <c r="S24" s="20"/>
      <c r="T24" s="13"/>
      <c r="U24" s="22"/>
      <c r="V24" s="13"/>
      <c r="W24" s="22"/>
      <c r="X24" s="13"/>
      <c r="Y24" s="22"/>
      <c r="Z24" s="13"/>
      <c r="AA24" s="22"/>
    </row>
    <row r="25" spans="1:27" ht="27" customHeight="1" outlineLevel="1" thickBot="1" x14ac:dyDescent="0.3">
      <c r="A25" s="5"/>
      <c r="B25" s="1"/>
      <c r="C25"/>
      <c r="D25" s="32"/>
      <c r="E25"/>
      <c r="F25" s="81"/>
      <c r="G25" s="117" t="s">
        <v>867</v>
      </c>
      <c r="H25" s="117"/>
      <c r="I25" s="118"/>
      <c r="J25" s="35">
        <v>2</v>
      </c>
      <c r="K25" s="35">
        <v>2</v>
      </c>
      <c r="L25" s="36">
        <f t="shared" si="1"/>
        <v>1</v>
      </c>
      <c r="N25" s="126"/>
      <c r="O25" s="126"/>
      <c r="Q25" s="20"/>
      <c r="S25" s="20"/>
      <c r="T25" s="13"/>
      <c r="U25" s="22"/>
      <c r="V25" s="13"/>
      <c r="W25" s="22"/>
      <c r="X25" s="13"/>
      <c r="Y25" s="22"/>
      <c r="Z25" s="13"/>
      <c r="AA25" s="22"/>
    </row>
    <row r="26" spans="1:27" ht="27" customHeight="1" outlineLevel="1" thickBot="1" x14ac:dyDescent="0.3">
      <c r="A26" s="5"/>
      <c r="B26" s="1"/>
      <c r="C26"/>
      <c r="D26" s="32"/>
      <c r="E26"/>
      <c r="F26" s="81"/>
      <c r="G26" s="117" t="s">
        <v>868</v>
      </c>
      <c r="H26" s="117"/>
      <c r="I26" s="118"/>
      <c r="J26" s="35">
        <v>1</v>
      </c>
      <c r="K26" s="35">
        <v>1</v>
      </c>
      <c r="L26" s="36">
        <f t="shared" si="1"/>
        <v>1</v>
      </c>
      <c r="N26" s="126"/>
      <c r="O26" s="126"/>
      <c r="Q26" s="20"/>
      <c r="S26" s="20"/>
      <c r="T26" s="13"/>
      <c r="U26" s="22"/>
      <c r="V26" s="13"/>
      <c r="W26" s="22"/>
      <c r="X26" s="13"/>
      <c r="Y26" s="22"/>
      <c r="Z26" s="13"/>
      <c r="AA26" s="22"/>
    </row>
    <row r="27" spans="1:27" ht="27" customHeight="1" outlineLevel="1" thickBot="1" x14ac:dyDescent="0.3">
      <c r="A27" s="5"/>
      <c r="B27" s="1"/>
      <c r="C27"/>
      <c r="D27" s="32"/>
      <c r="E27"/>
      <c r="F27" s="81"/>
      <c r="G27" s="117" t="s">
        <v>869</v>
      </c>
      <c r="H27" s="117"/>
      <c r="I27" s="118"/>
      <c r="J27" s="35">
        <v>1</v>
      </c>
      <c r="K27" s="35">
        <v>1</v>
      </c>
      <c r="L27" s="36">
        <f t="shared" si="1"/>
        <v>1</v>
      </c>
      <c r="N27" s="126"/>
      <c r="O27" s="126"/>
      <c r="Q27" s="20"/>
      <c r="S27" s="20"/>
      <c r="T27" s="13"/>
      <c r="U27" s="22"/>
      <c r="V27" s="13"/>
      <c r="W27" s="22"/>
      <c r="X27" s="13"/>
      <c r="Y27" s="22"/>
      <c r="Z27" s="13"/>
      <c r="AA27" s="22"/>
    </row>
    <row r="28" spans="1:27" ht="27" customHeight="1" outlineLevel="1" thickBot="1" x14ac:dyDescent="0.3">
      <c r="A28" s="5"/>
      <c r="B28" s="1"/>
      <c r="C28"/>
      <c r="D28" s="32"/>
      <c r="E28"/>
      <c r="F28" s="81"/>
      <c r="G28" s="117" t="s">
        <v>870</v>
      </c>
      <c r="H28" s="117"/>
      <c r="I28" s="118"/>
      <c r="J28" s="35">
        <v>1</v>
      </c>
      <c r="K28" s="35">
        <v>1</v>
      </c>
      <c r="L28" s="36">
        <f t="shared" si="1"/>
        <v>1</v>
      </c>
      <c r="N28" s="126"/>
      <c r="O28" s="126"/>
      <c r="Q28" s="20"/>
      <c r="S28" s="20"/>
      <c r="T28" s="13"/>
      <c r="U28" s="22"/>
      <c r="V28" s="13"/>
      <c r="W28" s="22"/>
      <c r="X28" s="13"/>
      <c r="Y28" s="22"/>
      <c r="Z28" s="13"/>
      <c r="AA28" s="22"/>
    </row>
    <row r="29" spans="1:27" ht="27" customHeight="1" outlineLevel="1" thickBot="1" x14ac:dyDescent="0.3">
      <c r="A29" s="5"/>
      <c r="B29" s="1"/>
      <c r="C29"/>
      <c r="D29" s="32"/>
      <c r="E29"/>
      <c r="F29" s="81"/>
      <c r="G29" s="117" t="s">
        <v>871</v>
      </c>
      <c r="H29" s="117"/>
      <c r="I29" s="118"/>
      <c r="J29" s="35">
        <v>1</v>
      </c>
      <c r="K29" s="35">
        <v>1</v>
      </c>
      <c r="L29" s="36">
        <f t="shared" si="1"/>
        <v>1</v>
      </c>
      <c r="N29" s="126"/>
      <c r="O29" s="126"/>
      <c r="Q29" s="20"/>
      <c r="S29" s="20"/>
      <c r="T29" s="13"/>
      <c r="U29" s="22"/>
      <c r="V29" s="13"/>
      <c r="W29" s="22"/>
      <c r="X29" s="13"/>
      <c r="Y29" s="22"/>
      <c r="Z29" s="13"/>
      <c r="AA29" s="22"/>
    </row>
    <row r="30" spans="1:27" ht="27" customHeight="1" outlineLevel="1" thickBot="1" x14ac:dyDescent="0.3">
      <c r="A30" s="5"/>
      <c r="B30" s="1"/>
      <c r="C30"/>
      <c r="D30" s="32"/>
      <c r="E30"/>
      <c r="F30" s="81"/>
      <c r="G30" s="117" t="s">
        <v>872</v>
      </c>
      <c r="H30" s="117"/>
      <c r="I30" s="118"/>
      <c r="J30" s="35">
        <v>10</v>
      </c>
      <c r="K30" s="35">
        <v>10</v>
      </c>
      <c r="L30" s="36">
        <f t="shared" si="1"/>
        <v>1</v>
      </c>
      <c r="N30" s="126"/>
      <c r="O30" s="126"/>
      <c r="Q30" s="20"/>
      <c r="S30" s="20"/>
      <c r="T30" s="13"/>
      <c r="U30" s="22"/>
      <c r="V30" s="13"/>
      <c r="W30" s="22"/>
      <c r="X30" s="13"/>
      <c r="Y30" s="22"/>
      <c r="Z30" s="13"/>
      <c r="AA30" s="22"/>
    </row>
    <row r="31" spans="1:27" ht="27" customHeight="1" outlineLevel="1" thickBot="1" x14ac:dyDescent="0.3">
      <c r="A31" s="5"/>
      <c r="B31" s="1"/>
      <c r="C31"/>
      <c r="D31" s="32"/>
      <c r="E31"/>
      <c r="F31" s="81"/>
      <c r="G31" s="117" t="s">
        <v>873</v>
      </c>
      <c r="H31" s="117"/>
      <c r="I31" s="118"/>
      <c r="J31" s="35">
        <v>1</v>
      </c>
      <c r="K31" s="35">
        <v>1</v>
      </c>
      <c r="L31" s="36">
        <f t="shared" si="1"/>
        <v>1</v>
      </c>
      <c r="N31" s="126"/>
      <c r="O31" s="126"/>
      <c r="Q31" s="20"/>
      <c r="S31" s="20"/>
      <c r="T31" s="13"/>
      <c r="U31" s="22"/>
      <c r="V31" s="13"/>
      <c r="W31" s="22"/>
      <c r="X31" s="13"/>
      <c r="Y31" s="22"/>
      <c r="Z31" s="13"/>
      <c r="AA31" s="22"/>
    </row>
    <row r="32" spans="1:27" ht="27" customHeight="1" outlineLevel="1" thickBot="1" x14ac:dyDescent="0.3">
      <c r="A32" s="5"/>
      <c r="B32" s="1"/>
      <c r="C32"/>
      <c r="D32" s="32"/>
      <c r="E32"/>
      <c r="F32" s="81"/>
      <c r="G32" s="117" t="s">
        <v>874</v>
      </c>
      <c r="H32" s="117"/>
      <c r="I32" s="118"/>
      <c r="J32" s="35">
        <v>2</v>
      </c>
      <c r="K32" s="35">
        <v>2</v>
      </c>
      <c r="L32" s="36">
        <f t="shared" si="1"/>
        <v>1</v>
      </c>
      <c r="N32" s="126"/>
      <c r="O32" s="126"/>
      <c r="Q32" s="20"/>
      <c r="S32" s="20"/>
      <c r="T32" s="13"/>
      <c r="U32" s="22"/>
      <c r="V32" s="13"/>
      <c r="W32" s="22"/>
      <c r="X32" s="13"/>
      <c r="Y32" s="22"/>
      <c r="Z32" s="13"/>
      <c r="AA32" s="22"/>
    </row>
    <row r="33" spans="1:27" ht="27" customHeight="1" outlineLevel="1" thickBot="1" x14ac:dyDescent="0.3">
      <c r="A33" s="5"/>
      <c r="B33" s="1"/>
      <c r="C33"/>
      <c r="D33" s="32"/>
      <c r="E33"/>
      <c r="F33" s="81"/>
      <c r="G33" s="117" t="s">
        <v>875</v>
      </c>
      <c r="H33" s="117"/>
      <c r="I33" s="118"/>
      <c r="J33" s="35">
        <v>1</v>
      </c>
      <c r="K33" s="35">
        <v>1</v>
      </c>
      <c r="L33" s="36">
        <f t="shared" si="1"/>
        <v>1</v>
      </c>
      <c r="N33" s="126"/>
      <c r="O33" s="126"/>
      <c r="Q33" s="20"/>
      <c r="S33" s="20"/>
      <c r="T33" s="13"/>
      <c r="U33" s="22"/>
      <c r="V33" s="13"/>
      <c r="W33" s="22"/>
      <c r="X33" s="13"/>
      <c r="Y33" s="22"/>
      <c r="Z33" s="13"/>
      <c r="AA33" s="22"/>
    </row>
    <row r="34" spans="1:27" ht="27" customHeight="1" outlineLevel="1" thickBot="1" x14ac:dyDescent="0.3">
      <c r="A34" s="5"/>
      <c r="B34" s="1"/>
      <c r="C34"/>
      <c r="D34" s="32"/>
      <c r="E34"/>
      <c r="F34" s="81"/>
      <c r="G34" s="117" t="s">
        <v>876</v>
      </c>
      <c r="H34" s="117"/>
      <c r="I34" s="118"/>
      <c r="J34" s="35">
        <v>1</v>
      </c>
      <c r="K34" s="35">
        <v>1</v>
      </c>
      <c r="L34" s="36">
        <f t="shared" si="1"/>
        <v>1</v>
      </c>
      <c r="N34" s="126"/>
      <c r="O34" s="126"/>
      <c r="Q34" s="20"/>
      <c r="S34" s="20"/>
      <c r="T34" s="13"/>
      <c r="U34" s="22"/>
      <c r="V34" s="13"/>
      <c r="W34" s="22"/>
      <c r="X34" s="13"/>
      <c r="Y34" s="22"/>
      <c r="Z34" s="13"/>
      <c r="AA34" s="22"/>
    </row>
    <row r="35" spans="1:27" ht="27" customHeight="1" outlineLevel="1" thickBot="1" x14ac:dyDescent="0.3">
      <c r="A35" s="5"/>
      <c r="B35" s="1"/>
      <c r="C35"/>
      <c r="D35" s="32"/>
      <c r="E35"/>
      <c r="F35" s="81"/>
      <c r="G35" s="117" t="s">
        <v>851</v>
      </c>
      <c r="H35" s="117"/>
      <c r="I35" s="118"/>
      <c r="J35" s="35">
        <v>2</v>
      </c>
      <c r="K35" s="35">
        <v>2</v>
      </c>
      <c r="L35" s="36">
        <f t="shared" si="1"/>
        <v>1</v>
      </c>
      <c r="N35" s="126"/>
      <c r="O35" s="126"/>
      <c r="Q35" s="20"/>
      <c r="S35" s="20"/>
      <c r="T35" s="13"/>
      <c r="U35" s="22"/>
      <c r="V35" s="13"/>
      <c r="W35" s="22"/>
      <c r="X35" s="13"/>
      <c r="Y35" s="22"/>
      <c r="Z35" s="13"/>
      <c r="AA35" s="22"/>
    </row>
    <row r="36" spans="1:27" ht="27" customHeight="1" outlineLevel="1" thickBot="1" x14ac:dyDescent="0.3">
      <c r="A36" s="5"/>
      <c r="B36" s="1"/>
      <c r="C36"/>
      <c r="D36" s="32"/>
      <c r="E36"/>
      <c r="F36" s="81"/>
      <c r="G36" s="117" t="s">
        <v>861</v>
      </c>
      <c r="H36" s="117"/>
      <c r="I36" s="118"/>
      <c r="J36" s="35">
        <v>1</v>
      </c>
      <c r="K36" s="35">
        <v>1</v>
      </c>
      <c r="L36" s="36">
        <f t="shared" si="1"/>
        <v>1</v>
      </c>
      <c r="N36" s="126"/>
      <c r="O36" s="126"/>
      <c r="Q36" s="20"/>
      <c r="S36" s="20"/>
      <c r="T36" s="13"/>
      <c r="U36" s="22"/>
      <c r="V36" s="13"/>
      <c r="W36" s="22"/>
      <c r="X36" s="13"/>
      <c r="Y36" s="22"/>
      <c r="Z36" s="13"/>
      <c r="AA36" s="22"/>
    </row>
    <row r="37" spans="1:27" ht="27" customHeight="1" outlineLevel="1" thickBot="1" x14ac:dyDescent="0.3">
      <c r="A37" s="5"/>
      <c r="B37" s="1"/>
      <c r="C37"/>
      <c r="D37" s="32"/>
      <c r="E37"/>
      <c r="F37" s="81"/>
      <c r="G37" s="117" t="s">
        <v>877</v>
      </c>
      <c r="H37" s="117"/>
      <c r="I37" s="118"/>
      <c r="J37" s="35">
        <v>2</v>
      </c>
      <c r="K37" s="35">
        <v>2</v>
      </c>
      <c r="L37" s="36">
        <f t="shared" si="1"/>
        <v>1</v>
      </c>
      <c r="N37" s="126"/>
      <c r="O37" s="126"/>
      <c r="Q37" s="20"/>
      <c r="S37" s="20"/>
      <c r="T37" s="13"/>
      <c r="U37" s="22"/>
      <c r="V37" s="13"/>
      <c r="W37" s="22"/>
      <c r="X37" s="13"/>
      <c r="Y37" s="22"/>
      <c r="Z37" s="13"/>
      <c r="AA37" s="22"/>
    </row>
    <row r="38" spans="1:27" ht="27" customHeight="1" outlineLevel="1" thickBot="1" x14ac:dyDescent="0.3">
      <c r="A38" s="5"/>
      <c r="B38" s="1"/>
      <c r="C38"/>
      <c r="D38" s="32"/>
      <c r="E38"/>
      <c r="F38" s="81"/>
      <c r="G38" s="117" t="s">
        <v>878</v>
      </c>
      <c r="H38" s="117"/>
      <c r="I38" s="118"/>
      <c r="J38" s="35">
        <v>5</v>
      </c>
      <c r="K38" s="35">
        <v>5</v>
      </c>
      <c r="L38" s="36">
        <f t="shared" si="1"/>
        <v>1</v>
      </c>
      <c r="N38" s="126"/>
      <c r="O38" s="126"/>
      <c r="Q38" s="20"/>
      <c r="S38" s="20"/>
      <c r="T38" s="13"/>
      <c r="U38" s="22"/>
      <c r="V38" s="13"/>
      <c r="W38" s="22"/>
      <c r="X38" s="13"/>
      <c r="Y38" s="22"/>
      <c r="Z38" s="13"/>
      <c r="AA38" s="22"/>
    </row>
    <row r="39" spans="1:27" ht="27" customHeight="1" outlineLevel="1" thickBot="1" x14ac:dyDescent="0.3">
      <c r="A39" s="5"/>
      <c r="B39" s="1"/>
      <c r="C39"/>
      <c r="D39" s="32"/>
      <c r="E39"/>
      <c r="F39" s="81"/>
      <c r="G39" s="117" t="s">
        <v>879</v>
      </c>
      <c r="H39" s="117"/>
      <c r="I39" s="118"/>
      <c r="J39" s="35">
        <v>1</v>
      </c>
      <c r="K39" s="35">
        <v>1</v>
      </c>
      <c r="L39" s="36">
        <f t="shared" si="1"/>
        <v>1</v>
      </c>
      <c r="N39" s="126"/>
      <c r="O39" s="126"/>
      <c r="Q39" s="20"/>
      <c r="S39" s="20"/>
      <c r="T39" s="13"/>
      <c r="U39" s="22"/>
      <c r="V39" s="13"/>
      <c r="W39" s="22"/>
      <c r="X39" s="13"/>
      <c r="Y39" s="22"/>
      <c r="Z39" s="13"/>
      <c r="AA39" s="22"/>
    </row>
    <row r="40" spans="1:27" ht="27" customHeight="1" outlineLevel="1" thickBot="1" x14ac:dyDescent="0.3">
      <c r="A40" s="5"/>
      <c r="B40" s="1"/>
      <c r="C40"/>
      <c r="D40" s="32"/>
      <c r="E40"/>
      <c r="F40" s="81"/>
      <c r="G40" s="117" t="s">
        <v>880</v>
      </c>
      <c r="H40" s="117"/>
      <c r="I40" s="118"/>
      <c r="J40" s="35">
        <v>4</v>
      </c>
      <c r="K40" s="35">
        <v>4</v>
      </c>
      <c r="L40" s="36">
        <f t="shared" si="1"/>
        <v>1</v>
      </c>
      <c r="N40" s="126"/>
      <c r="O40" s="126"/>
      <c r="Q40" s="20"/>
      <c r="S40" s="20"/>
      <c r="T40" s="13"/>
      <c r="U40" s="22"/>
      <c r="V40" s="13"/>
      <c r="W40" s="22"/>
      <c r="X40" s="13"/>
      <c r="Y40" s="22"/>
      <c r="Z40" s="13"/>
      <c r="AA40" s="22"/>
    </row>
    <row r="41" spans="1:27" ht="27" customHeight="1" outlineLevel="1" thickBot="1" x14ac:dyDescent="0.3">
      <c r="A41" s="5"/>
      <c r="B41" s="1"/>
      <c r="C41"/>
      <c r="D41" s="32"/>
      <c r="E41"/>
      <c r="F41" s="81"/>
      <c r="G41" s="117" t="s">
        <v>881</v>
      </c>
      <c r="H41" s="117"/>
      <c r="I41" s="118"/>
      <c r="J41" s="35">
        <v>1</v>
      </c>
      <c r="K41" s="35">
        <v>1</v>
      </c>
      <c r="L41" s="36">
        <f t="shared" si="1"/>
        <v>1</v>
      </c>
      <c r="N41" s="126"/>
      <c r="O41" s="126"/>
      <c r="Q41" s="20"/>
      <c r="S41" s="20"/>
      <c r="T41" s="13"/>
      <c r="U41" s="22"/>
      <c r="V41" s="13"/>
      <c r="W41" s="22"/>
      <c r="X41" s="13"/>
      <c r="Y41" s="22"/>
      <c r="Z41" s="13"/>
      <c r="AA41" s="22"/>
    </row>
    <row r="42" spans="1:27" ht="27" customHeight="1" outlineLevel="1" thickBot="1" x14ac:dyDescent="0.3">
      <c r="A42" s="5"/>
      <c r="B42" s="1"/>
      <c r="C42"/>
      <c r="D42" s="32"/>
      <c r="E42"/>
      <c r="F42" s="81"/>
      <c r="G42" s="117" t="s">
        <v>882</v>
      </c>
      <c r="H42" s="117"/>
      <c r="I42" s="118"/>
      <c r="J42" s="35">
        <v>1</v>
      </c>
      <c r="K42" s="35">
        <v>1</v>
      </c>
      <c r="L42" s="36">
        <f t="shared" si="1"/>
        <v>1</v>
      </c>
      <c r="N42" s="126"/>
      <c r="O42" s="126"/>
      <c r="Q42" s="20"/>
      <c r="S42" s="20"/>
      <c r="T42" s="13"/>
      <c r="U42" s="22"/>
      <c r="V42" s="13"/>
      <c r="W42" s="22"/>
      <c r="X42" s="13"/>
      <c r="Y42" s="22"/>
      <c r="Z42" s="13"/>
      <c r="AA42" s="22"/>
    </row>
    <row r="43" spans="1:27" ht="27" customHeight="1" outlineLevel="1" thickBot="1" x14ac:dyDescent="0.3">
      <c r="A43" s="5"/>
      <c r="B43" s="1"/>
      <c r="C43"/>
      <c r="D43" s="32"/>
      <c r="E43"/>
      <c r="F43" s="81"/>
      <c r="G43" s="117" t="s">
        <v>883</v>
      </c>
      <c r="H43" s="117"/>
      <c r="I43" s="118"/>
      <c r="J43" s="35">
        <v>1</v>
      </c>
      <c r="K43" s="35">
        <v>1</v>
      </c>
      <c r="L43" s="36">
        <f t="shared" si="1"/>
        <v>1</v>
      </c>
      <c r="N43" s="126"/>
      <c r="O43" s="126"/>
      <c r="Q43" s="20"/>
      <c r="S43" s="20"/>
      <c r="T43" s="13"/>
      <c r="U43" s="22"/>
      <c r="V43" s="13"/>
      <c r="W43" s="22"/>
      <c r="X43" s="13"/>
      <c r="Y43" s="22"/>
      <c r="Z43" s="13"/>
      <c r="AA43" s="22"/>
    </row>
    <row r="44" spans="1:27" ht="27" customHeight="1" outlineLevel="1" thickBot="1" x14ac:dyDescent="0.3">
      <c r="A44" s="5"/>
      <c r="B44" s="1"/>
      <c r="C44"/>
      <c r="D44" s="32"/>
      <c r="E44"/>
      <c r="F44" s="81"/>
      <c r="G44" s="117" t="s">
        <v>884</v>
      </c>
      <c r="H44" s="117"/>
      <c r="I44" s="118"/>
      <c r="J44" s="35">
        <v>1</v>
      </c>
      <c r="K44" s="35">
        <v>1</v>
      </c>
      <c r="L44" s="36">
        <f t="shared" si="1"/>
        <v>1</v>
      </c>
      <c r="N44" s="126"/>
      <c r="O44" s="126"/>
      <c r="Q44" s="20"/>
      <c r="S44" s="20"/>
      <c r="T44" s="13"/>
      <c r="U44" s="22"/>
      <c r="V44" s="13"/>
      <c r="W44" s="22"/>
      <c r="X44" s="13"/>
      <c r="Y44" s="22"/>
      <c r="Z44" s="13"/>
      <c r="AA44" s="22"/>
    </row>
    <row r="45" spans="1:27" ht="27" customHeight="1" outlineLevel="1" thickBot="1" x14ac:dyDescent="0.3">
      <c r="A45" s="5"/>
      <c r="B45" s="1"/>
      <c r="C45"/>
      <c r="D45" s="32"/>
      <c r="E45"/>
      <c r="F45" s="81"/>
      <c r="G45" s="117" t="s">
        <v>885</v>
      </c>
      <c r="H45" s="117"/>
      <c r="I45" s="118"/>
      <c r="J45" s="35">
        <v>2</v>
      </c>
      <c r="K45" s="35">
        <v>2</v>
      </c>
      <c r="L45" s="36">
        <f t="shared" si="1"/>
        <v>1</v>
      </c>
      <c r="N45" s="126"/>
      <c r="O45" s="126"/>
      <c r="Q45" s="20"/>
      <c r="S45" s="20"/>
      <c r="T45" s="13"/>
      <c r="U45" s="22"/>
      <c r="V45" s="13"/>
      <c r="W45" s="22"/>
      <c r="X45" s="13"/>
      <c r="Y45" s="22"/>
      <c r="Z45" s="13"/>
      <c r="AA45" s="22"/>
    </row>
    <row r="46" spans="1:27" ht="27" customHeight="1" outlineLevel="1" thickBot="1" x14ac:dyDescent="0.3">
      <c r="A46" s="5"/>
      <c r="B46" s="1"/>
      <c r="C46"/>
      <c r="D46" s="32"/>
      <c r="E46"/>
      <c r="F46" s="81"/>
      <c r="G46" s="117" t="s">
        <v>886</v>
      </c>
      <c r="H46" s="117"/>
      <c r="I46" s="118"/>
      <c r="J46" s="35">
        <v>1</v>
      </c>
      <c r="K46" s="35">
        <v>1</v>
      </c>
      <c r="L46" s="36">
        <f t="shared" si="1"/>
        <v>1</v>
      </c>
      <c r="N46" s="126"/>
      <c r="O46" s="126"/>
      <c r="Q46" s="20"/>
      <c r="S46" s="20"/>
      <c r="T46" s="13"/>
      <c r="U46" s="22"/>
      <c r="V46" s="13"/>
      <c r="W46" s="22"/>
      <c r="X46" s="13"/>
      <c r="Y46" s="22"/>
      <c r="Z46" s="13"/>
      <c r="AA46" s="22"/>
    </row>
    <row r="47" spans="1:27" ht="27" customHeight="1" outlineLevel="1" thickBot="1" x14ac:dyDescent="0.3">
      <c r="A47" s="5"/>
      <c r="B47" s="1"/>
      <c r="C47"/>
      <c r="D47" s="32"/>
      <c r="E47"/>
      <c r="F47" s="81"/>
      <c r="G47" s="117" t="s">
        <v>887</v>
      </c>
      <c r="H47" s="117"/>
      <c r="I47" s="118"/>
      <c r="J47" s="35">
        <v>2</v>
      </c>
      <c r="K47" s="35">
        <v>2</v>
      </c>
      <c r="L47" s="36">
        <f t="shared" si="1"/>
        <v>1</v>
      </c>
      <c r="N47" s="126"/>
      <c r="O47" s="126"/>
      <c r="Q47" s="20"/>
      <c r="S47" s="20"/>
      <c r="T47" s="13"/>
      <c r="U47" s="22"/>
      <c r="V47" s="13"/>
      <c r="W47" s="22"/>
      <c r="X47" s="13"/>
      <c r="Y47" s="22"/>
      <c r="Z47" s="13"/>
      <c r="AA47" s="22"/>
    </row>
    <row r="48" spans="1:27" ht="27" customHeight="1" outlineLevel="1" thickBot="1" x14ac:dyDescent="0.3">
      <c r="A48" s="5"/>
      <c r="B48" s="1"/>
      <c r="C48"/>
      <c r="D48" s="32"/>
      <c r="E48"/>
      <c r="F48" s="81"/>
      <c r="G48" s="117" t="s">
        <v>888</v>
      </c>
      <c r="H48" s="117"/>
      <c r="I48" s="118"/>
      <c r="J48" s="35">
        <v>6</v>
      </c>
      <c r="K48" s="35">
        <v>6</v>
      </c>
      <c r="L48" s="36">
        <f t="shared" si="1"/>
        <v>1</v>
      </c>
      <c r="N48" s="126"/>
      <c r="O48" s="126"/>
      <c r="Q48" s="20"/>
      <c r="S48" s="20"/>
      <c r="T48" s="13"/>
      <c r="U48" s="22"/>
      <c r="V48" s="13"/>
      <c r="W48" s="22"/>
      <c r="X48" s="13"/>
      <c r="Y48" s="22"/>
      <c r="Z48" s="13"/>
      <c r="AA48" s="22"/>
    </row>
    <row r="49" spans="1:27" ht="27" customHeight="1" outlineLevel="1" thickBot="1" x14ac:dyDescent="0.3">
      <c r="A49" s="5"/>
      <c r="B49" s="1"/>
      <c r="C49"/>
      <c r="D49" s="32"/>
      <c r="E49"/>
      <c r="F49" s="81"/>
      <c r="G49" s="117" t="s">
        <v>851</v>
      </c>
      <c r="H49" s="117"/>
      <c r="I49" s="118"/>
      <c r="J49" s="35">
        <v>2</v>
      </c>
      <c r="K49" s="35">
        <v>2</v>
      </c>
      <c r="L49" s="36">
        <f t="shared" si="1"/>
        <v>1</v>
      </c>
      <c r="N49" s="126"/>
      <c r="O49" s="126"/>
      <c r="Q49" s="20"/>
      <c r="S49" s="20"/>
      <c r="T49" s="13"/>
      <c r="U49" s="22"/>
      <c r="V49" s="13"/>
      <c r="W49" s="22"/>
      <c r="X49" s="13"/>
      <c r="Y49" s="22"/>
      <c r="Z49" s="13"/>
      <c r="AA49" s="22"/>
    </row>
    <row r="50" spans="1:27" ht="55.5" customHeight="1" outlineLevel="1" thickBot="1" x14ac:dyDescent="0.3">
      <c r="A50" s="5"/>
      <c r="B50" s="1"/>
      <c r="C50"/>
      <c r="D50" s="32"/>
      <c r="E50"/>
      <c r="F50" s="81"/>
      <c r="G50" s="117" t="s">
        <v>889</v>
      </c>
      <c r="H50" s="117"/>
      <c r="I50" s="118"/>
      <c r="J50" s="35">
        <v>1</v>
      </c>
      <c r="K50" s="35">
        <v>1</v>
      </c>
      <c r="L50" s="36">
        <f t="shared" si="0"/>
        <v>1</v>
      </c>
      <c r="N50" s="126"/>
      <c r="O50" s="126"/>
      <c r="Q50" s="20"/>
      <c r="S50" s="20"/>
      <c r="T50" s="13"/>
      <c r="U50" s="22"/>
      <c r="V50" s="13"/>
      <c r="W50" s="22"/>
      <c r="X50" s="13"/>
      <c r="Y50" s="22"/>
      <c r="Z50" s="13"/>
      <c r="AA50" s="22"/>
    </row>
    <row r="51" spans="1:27" ht="27" customHeight="1" outlineLevel="1" thickBot="1" x14ac:dyDescent="0.3">
      <c r="A51" s="5"/>
      <c r="B51" s="1"/>
      <c r="C51"/>
      <c r="D51" s="32"/>
      <c r="E51"/>
      <c r="F51" s="81"/>
      <c r="G51" s="117" t="s">
        <v>890</v>
      </c>
      <c r="H51" s="117"/>
      <c r="I51" s="118"/>
      <c r="J51" s="35">
        <v>1</v>
      </c>
      <c r="K51" s="35">
        <v>1</v>
      </c>
      <c r="L51" s="36">
        <f t="shared" si="0"/>
        <v>1</v>
      </c>
      <c r="N51" s="126"/>
      <c r="O51" s="126"/>
      <c r="Q51" s="20"/>
      <c r="S51" s="22"/>
      <c r="T51" s="13"/>
      <c r="U51" s="22"/>
      <c r="V51" s="13"/>
      <c r="W51" s="22"/>
      <c r="X51" s="13"/>
      <c r="Y51" s="22"/>
      <c r="Z51" s="13"/>
      <c r="AA51" s="22"/>
    </row>
    <row r="52" spans="1:27" ht="27" customHeight="1" outlineLevel="1" thickBot="1" x14ac:dyDescent="0.3">
      <c r="A52" s="5"/>
      <c r="B52" s="1"/>
      <c r="C52"/>
      <c r="D52" s="32"/>
      <c r="E52"/>
      <c r="F52" s="81"/>
      <c r="G52" s="117" t="s">
        <v>891</v>
      </c>
      <c r="H52" s="117"/>
      <c r="I52" s="118"/>
      <c r="J52" s="35">
        <v>1</v>
      </c>
      <c r="K52" s="35">
        <v>1</v>
      </c>
      <c r="L52" s="36">
        <f t="shared" si="0"/>
        <v>1</v>
      </c>
      <c r="N52" s="126"/>
      <c r="O52" s="126"/>
      <c r="Q52" s="20"/>
      <c r="S52" s="20"/>
      <c r="T52" s="13"/>
      <c r="U52" s="22"/>
      <c r="V52" s="13"/>
      <c r="W52" s="22"/>
      <c r="X52" s="13"/>
      <c r="Y52" s="22"/>
      <c r="Z52" s="13"/>
      <c r="AA52" s="22"/>
    </row>
    <row r="53" spans="1:27" ht="27" customHeight="1" outlineLevel="1" thickBot="1" x14ac:dyDescent="0.3">
      <c r="A53" s="5"/>
      <c r="B53" s="1"/>
      <c r="C53"/>
      <c r="D53" s="32"/>
      <c r="E53"/>
      <c r="F53" s="81"/>
      <c r="G53" s="117" t="s">
        <v>892</v>
      </c>
      <c r="H53" s="117"/>
      <c r="I53" s="118"/>
      <c r="J53" s="35">
        <v>1</v>
      </c>
      <c r="K53" s="35">
        <v>1</v>
      </c>
      <c r="L53" s="36">
        <f t="shared" si="0"/>
        <v>1</v>
      </c>
      <c r="N53" s="126"/>
      <c r="O53" s="126"/>
      <c r="Q53" s="20"/>
      <c r="S53" s="20"/>
      <c r="T53" s="13"/>
      <c r="U53" s="22"/>
      <c r="V53" s="13"/>
      <c r="W53" s="22"/>
      <c r="X53" s="13"/>
      <c r="Y53" s="22"/>
      <c r="Z53" s="13"/>
      <c r="AA53" s="22"/>
    </row>
    <row r="54" spans="1:27" ht="27" customHeight="1" outlineLevel="1" thickBot="1" x14ac:dyDescent="0.3">
      <c r="A54" s="5"/>
      <c r="B54" s="1"/>
      <c r="C54"/>
      <c r="D54" s="32"/>
      <c r="E54"/>
      <c r="F54" s="81"/>
      <c r="G54" s="117" t="s">
        <v>893</v>
      </c>
      <c r="H54" s="117"/>
      <c r="I54" s="118"/>
      <c r="J54" s="35">
        <v>1</v>
      </c>
      <c r="K54" s="35">
        <v>1</v>
      </c>
      <c r="L54" s="36">
        <f t="shared" si="0"/>
        <v>1</v>
      </c>
      <c r="N54" s="126"/>
      <c r="O54" s="126"/>
      <c r="Q54" s="20"/>
      <c r="S54" s="20"/>
      <c r="T54" s="13"/>
      <c r="U54" s="22"/>
      <c r="V54" s="13"/>
      <c r="W54" s="22"/>
      <c r="X54" s="13"/>
      <c r="Y54" s="22"/>
      <c r="Z54" s="13"/>
      <c r="AA54" s="22"/>
    </row>
    <row r="55" spans="1:27" ht="27" customHeight="1" outlineLevel="1" thickBot="1" x14ac:dyDescent="0.3">
      <c r="A55" s="5"/>
      <c r="B55" s="1"/>
      <c r="C55"/>
      <c r="D55" s="32"/>
      <c r="E55"/>
      <c r="F55" s="81"/>
      <c r="G55" s="117" t="s">
        <v>894</v>
      </c>
      <c r="H55" s="117"/>
      <c r="I55" s="118"/>
      <c r="J55" s="35">
        <v>1</v>
      </c>
      <c r="K55" s="35">
        <v>1</v>
      </c>
      <c r="L55" s="36">
        <f t="shared" si="0"/>
        <v>1</v>
      </c>
      <c r="N55" s="126"/>
      <c r="O55" s="126"/>
      <c r="Q55" s="20"/>
      <c r="S55" s="20"/>
      <c r="T55" s="13"/>
      <c r="U55" s="22"/>
      <c r="V55" s="13"/>
      <c r="W55" s="22"/>
      <c r="X55" s="13"/>
      <c r="Y55" s="22"/>
      <c r="Z55" s="13"/>
      <c r="AA55" s="22"/>
    </row>
    <row r="56" spans="1:27" ht="27" customHeight="1" outlineLevel="1" thickBot="1" x14ac:dyDescent="0.3">
      <c r="A56" s="5"/>
      <c r="B56" s="1"/>
      <c r="C56"/>
      <c r="D56" s="32"/>
      <c r="E56"/>
      <c r="F56" s="81"/>
      <c r="G56" s="117" t="s">
        <v>895</v>
      </c>
      <c r="H56" s="117"/>
      <c r="I56" s="118"/>
      <c r="J56" s="35">
        <v>1</v>
      </c>
      <c r="K56" s="35">
        <v>1</v>
      </c>
      <c r="L56" s="36">
        <f t="shared" si="0"/>
        <v>1</v>
      </c>
      <c r="N56" s="126"/>
      <c r="O56" s="126"/>
      <c r="Q56" s="20"/>
      <c r="S56" s="20"/>
      <c r="T56" s="13"/>
      <c r="U56" s="22"/>
      <c r="V56" s="13"/>
      <c r="W56" s="22"/>
      <c r="X56" s="13"/>
      <c r="Y56" s="22"/>
      <c r="Z56" s="13"/>
      <c r="AA56" s="22"/>
    </row>
    <row r="57" spans="1:27" ht="27" customHeight="1" outlineLevel="1" thickBot="1" x14ac:dyDescent="0.3">
      <c r="A57" s="5"/>
      <c r="B57" s="1"/>
      <c r="C57"/>
      <c r="D57" s="32"/>
      <c r="E57"/>
      <c r="F57" s="81"/>
      <c r="G57" s="117" t="s">
        <v>896</v>
      </c>
      <c r="H57" s="117"/>
      <c r="I57" s="118"/>
      <c r="J57" s="35">
        <v>1</v>
      </c>
      <c r="K57" s="35">
        <v>1</v>
      </c>
      <c r="L57" s="36">
        <f t="shared" si="0"/>
        <v>1</v>
      </c>
      <c r="N57" s="126"/>
      <c r="O57" s="126"/>
      <c r="Q57" s="20"/>
      <c r="S57" s="20"/>
      <c r="T57" s="13"/>
      <c r="U57" s="22"/>
      <c r="V57" s="13"/>
      <c r="W57" s="22"/>
      <c r="X57" s="13"/>
      <c r="Y57" s="22"/>
      <c r="Z57" s="13"/>
      <c r="AA57" s="22"/>
    </row>
    <row r="58" spans="1:27" ht="27" customHeight="1" outlineLevel="1" thickBot="1" x14ac:dyDescent="0.3">
      <c r="A58" s="5"/>
      <c r="B58" s="1"/>
      <c r="C58"/>
      <c r="D58" s="32"/>
      <c r="E58"/>
      <c r="F58" s="81"/>
      <c r="G58" s="117" t="s">
        <v>897</v>
      </c>
      <c r="H58" s="117"/>
      <c r="I58" s="118"/>
      <c r="J58" s="35">
        <v>1</v>
      </c>
      <c r="K58" s="35">
        <v>1</v>
      </c>
      <c r="L58" s="36">
        <f t="shared" si="0"/>
        <v>1</v>
      </c>
      <c r="N58" s="126"/>
      <c r="O58" s="126"/>
      <c r="Q58" s="20"/>
      <c r="S58" s="20"/>
      <c r="T58" s="13"/>
      <c r="U58" s="22"/>
      <c r="V58" s="13"/>
      <c r="W58" s="22"/>
      <c r="X58" s="13"/>
      <c r="Y58" s="22"/>
      <c r="Z58" s="13"/>
      <c r="AA58" s="22"/>
    </row>
    <row r="59" spans="1:27" ht="27" customHeight="1" outlineLevel="1" thickBot="1" x14ac:dyDescent="0.3">
      <c r="A59" s="5"/>
      <c r="B59" s="1"/>
      <c r="C59"/>
      <c r="D59" s="32"/>
      <c r="E59"/>
      <c r="F59" s="81"/>
      <c r="G59" s="117" t="s">
        <v>898</v>
      </c>
      <c r="H59" s="117"/>
      <c r="I59" s="118"/>
      <c r="J59" s="35">
        <v>11</v>
      </c>
      <c r="K59" s="35">
        <v>11</v>
      </c>
      <c r="L59" s="36">
        <f t="shared" si="0"/>
        <v>1</v>
      </c>
      <c r="N59" s="126"/>
      <c r="O59" s="126"/>
      <c r="Q59" s="20"/>
      <c r="S59" s="20"/>
      <c r="T59" s="13"/>
      <c r="U59" s="22"/>
      <c r="V59" s="13"/>
      <c r="W59" s="22"/>
      <c r="X59" s="13"/>
      <c r="Y59" s="22"/>
      <c r="Z59" s="13"/>
      <c r="AA59" s="22"/>
    </row>
    <row r="60" spans="1:27" ht="27" customHeight="1" outlineLevel="1" thickBot="1" x14ac:dyDescent="0.3">
      <c r="A60" s="5"/>
      <c r="B60" s="1"/>
      <c r="C60"/>
      <c r="D60" s="32"/>
      <c r="E60"/>
      <c r="F60" s="81"/>
      <c r="G60" s="117" t="s">
        <v>899</v>
      </c>
      <c r="H60" s="117"/>
      <c r="I60" s="118"/>
      <c r="J60" s="35">
        <v>2</v>
      </c>
      <c r="K60" s="35">
        <v>2</v>
      </c>
      <c r="L60" s="36">
        <f t="shared" si="0"/>
        <v>1</v>
      </c>
      <c r="N60" s="126"/>
      <c r="O60" s="126"/>
      <c r="Q60" s="20"/>
      <c r="S60" s="20"/>
      <c r="T60" s="13"/>
      <c r="U60" s="22"/>
      <c r="V60" s="13"/>
      <c r="W60" s="22"/>
      <c r="X60" s="13"/>
      <c r="Y60" s="22"/>
      <c r="Z60" s="13"/>
      <c r="AA60" s="22"/>
    </row>
    <row r="61" spans="1:27" ht="27" customHeight="1" outlineLevel="1" thickBot="1" x14ac:dyDescent="0.3">
      <c r="A61" s="5"/>
      <c r="B61" s="1"/>
      <c r="C61"/>
      <c r="D61" s="32"/>
      <c r="E61"/>
      <c r="F61" s="81"/>
      <c r="G61" s="117" t="s">
        <v>900</v>
      </c>
      <c r="H61" s="117"/>
      <c r="I61" s="118"/>
      <c r="J61" s="35">
        <v>2</v>
      </c>
      <c r="K61" s="35">
        <v>2</v>
      </c>
      <c r="L61" s="36">
        <f t="shared" si="0"/>
        <v>1</v>
      </c>
      <c r="N61" s="126"/>
      <c r="O61" s="126"/>
      <c r="Q61" s="20"/>
      <c r="S61" s="20"/>
      <c r="T61" s="13"/>
      <c r="U61" s="22"/>
      <c r="V61" s="13"/>
      <c r="W61" s="22"/>
      <c r="X61" s="13"/>
      <c r="Y61" s="22"/>
      <c r="Z61" s="13"/>
      <c r="AA61" s="22"/>
    </row>
    <row r="62" spans="1:27" ht="27" customHeight="1" outlineLevel="1" thickBot="1" x14ac:dyDescent="0.3">
      <c r="A62" s="5"/>
      <c r="B62" s="1"/>
      <c r="C62"/>
      <c r="D62" s="32"/>
      <c r="E62"/>
      <c r="F62" s="81"/>
      <c r="G62" s="117" t="s">
        <v>901</v>
      </c>
      <c r="H62" s="117"/>
      <c r="I62" s="118"/>
      <c r="J62" s="35">
        <v>1</v>
      </c>
      <c r="K62" s="35">
        <v>1</v>
      </c>
      <c r="L62" s="36">
        <f t="shared" si="0"/>
        <v>1</v>
      </c>
      <c r="N62" s="126"/>
      <c r="O62" s="126"/>
      <c r="Q62" s="20"/>
      <c r="S62" s="20"/>
      <c r="T62" s="13"/>
      <c r="U62" s="22"/>
      <c r="V62" s="13"/>
      <c r="W62" s="22"/>
      <c r="X62" s="13"/>
      <c r="Y62" s="22"/>
      <c r="Z62" s="13"/>
      <c r="AA62" s="22"/>
    </row>
    <row r="63" spans="1:27" ht="27" customHeight="1" outlineLevel="1" thickBot="1" x14ac:dyDescent="0.3">
      <c r="A63" s="5"/>
      <c r="B63" s="1"/>
      <c r="C63"/>
      <c r="D63" s="32"/>
      <c r="E63"/>
      <c r="F63" s="81"/>
      <c r="G63" s="117" t="s">
        <v>902</v>
      </c>
      <c r="H63" s="117"/>
      <c r="I63" s="118"/>
      <c r="J63" s="35">
        <v>1</v>
      </c>
      <c r="K63" s="35">
        <v>1</v>
      </c>
      <c r="L63" s="36">
        <f t="shared" si="0"/>
        <v>1</v>
      </c>
      <c r="N63" s="126"/>
      <c r="O63" s="126"/>
      <c r="Q63" s="20"/>
      <c r="S63" s="20"/>
      <c r="T63" s="13"/>
      <c r="U63" s="22"/>
      <c r="V63" s="13"/>
      <c r="W63" s="22"/>
      <c r="X63" s="13"/>
      <c r="Y63" s="22"/>
      <c r="Z63" s="13"/>
      <c r="AA63" s="22"/>
    </row>
    <row r="64" spans="1:27" ht="27" customHeight="1" outlineLevel="1" thickBot="1" x14ac:dyDescent="0.3">
      <c r="A64" s="5"/>
      <c r="B64" s="1"/>
      <c r="C64"/>
      <c r="D64" s="32"/>
      <c r="E64"/>
      <c r="F64" s="81"/>
      <c r="G64" s="117" t="s">
        <v>903</v>
      </c>
      <c r="H64" s="117"/>
      <c r="I64" s="118"/>
      <c r="J64" s="35">
        <v>2</v>
      </c>
      <c r="K64" s="35">
        <v>2</v>
      </c>
      <c r="L64" s="36">
        <f t="shared" si="0"/>
        <v>1</v>
      </c>
      <c r="N64" s="126"/>
      <c r="O64" s="126"/>
      <c r="Q64" s="20"/>
      <c r="S64" s="20"/>
      <c r="T64" s="13"/>
      <c r="U64" s="22"/>
      <c r="V64" s="13"/>
      <c r="W64" s="22"/>
      <c r="X64" s="13"/>
      <c r="Y64" s="22"/>
      <c r="Z64" s="13"/>
      <c r="AA64" s="22"/>
    </row>
    <row r="65" spans="1:27" ht="27" customHeight="1" outlineLevel="1" thickBot="1" x14ac:dyDescent="0.3">
      <c r="A65" s="5"/>
      <c r="B65" s="1"/>
      <c r="C65"/>
      <c r="D65" s="32"/>
      <c r="E65"/>
      <c r="F65" s="81"/>
      <c r="G65" s="117" t="s">
        <v>904</v>
      </c>
      <c r="H65" s="117"/>
      <c r="I65" s="118"/>
      <c r="J65" s="35">
        <v>2</v>
      </c>
      <c r="K65" s="35">
        <v>2</v>
      </c>
      <c r="L65" s="36">
        <f t="shared" si="0"/>
        <v>1</v>
      </c>
      <c r="N65" s="126"/>
      <c r="O65" s="126"/>
      <c r="Q65" s="20"/>
      <c r="S65" s="20"/>
      <c r="T65" s="13"/>
      <c r="U65" s="22"/>
      <c r="V65" s="13"/>
      <c r="W65" s="22"/>
      <c r="X65" s="13"/>
      <c r="Y65" s="22"/>
      <c r="Z65" s="13"/>
      <c r="AA65" s="22"/>
    </row>
    <row r="66" spans="1:27" ht="27" customHeight="1" outlineLevel="1" thickBot="1" x14ac:dyDescent="0.3">
      <c r="A66" s="5"/>
      <c r="B66" s="1"/>
      <c r="C66"/>
      <c r="D66" s="32"/>
      <c r="E66"/>
      <c r="F66" s="81"/>
      <c r="G66" s="117" t="s">
        <v>905</v>
      </c>
      <c r="H66" s="117"/>
      <c r="I66" s="118"/>
      <c r="J66" s="35">
        <v>1</v>
      </c>
      <c r="K66" s="35">
        <v>1</v>
      </c>
      <c r="L66" s="36">
        <f t="shared" si="0"/>
        <v>1</v>
      </c>
      <c r="N66" s="126"/>
      <c r="O66" s="126"/>
      <c r="Q66" s="20"/>
      <c r="S66" s="20"/>
      <c r="T66" s="13"/>
      <c r="U66" s="22"/>
      <c r="V66" s="13"/>
      <c r="W66" s="22"/>
      <c r="X66" s="13"/>
      <c r="Y66" s="22"/>
      <c r="Z66" s="13"/>
      <c r="AA66" s="22"/>
    </row>
    <row r="67" spans="1:27" ht="27" customHeight="1" outlineLevel="1" thickBot="1" x14ac:dyDescent="0.3">
      <c r="A67" s="5"/>
      <c r="B67" s="1"/>
      <c r="C67"/>
      <c r="D67" s="32"/>
      <c r="E67"/>
      <c r="F67" s="81"/>
      <c r="G67" s="117" t="s">
        <v>861</v>
      </c>
      <c r="H67" s="117"/>
      <c r="I67" s="118"/>
      <c r="J67" s="35">
        <v>1</v>
      </c>
      <c r="K67" s="35">
        <v>1</v>
      </c>
      <c r="L67" s="36">
        <f t="shared" si="0"/>
        <v>1</v>
      </c>
      <c r="N67" s="126"/>
      <c r="O67" s="126"/>
      <c r="Q67" s="20"/>
      <c r="S67" s="20"/>
      <c r="T67" s="13"/>
      <c r="U67" s="22"/>
      <c r="V67" s="13"/>
      <c r="W67" s="22"/>
      <c r="X67" s="13"/>
      <c r="Y67" s="22"/>
      <c r="Z67" s="13"/>
      <c r="AA67" s="22"/>
    </row>
    <row r="68" spans="1:27" ht="27" customHeight="1" outlineLevel="1" thickBot="1" x14ac:dyDescent="0.3">
      <c r="A68" s="5"/>
      <c r="B68" s="1"/>
      <c r="C68"/>
      <c r="D68" s="32"/>
      <c r="E68"/>
      <c r="F68" s="81"/>
      <c r="G68" s="117" t="s">
        <v>906</v>
      </c>
      <c r="H68" s="117"/>
      <c r="I68" s="118"/>
      <c r="J68" s="35">
        <v>1</v>
      </c>
      <c r="K68" s="35">
        <v>1</v>
      </c>
      <c r="L68" s="36">
        <f t="shared" si="0"/>
        <v>1</v>
      </c>
      <c r="N68" s="126"/>
      <c r="O68" s="126"/>
      <c r="Q68" s="20"/>
      <c r="S68" s="20"/>
      <c r="T68" s="13"/>
      <c r="U68" s="22"/>
      <c r="V68" s="13"/>
      <c r="W68" s="22"/>
      <c r="X68" s="13"/>
      <c r="Y68" s="22"/>
      <c r="Z68" s="13"/>
      <c r="AA68" s="22"/>
    </row>
    <row r="69" spans="1:27" ht="27" customHeight="1" outlineLevel="1" thickBot="1" x14ac:dyDescent="0.3">
      <c r="A69" s="5"/>
      <c r="B69" s="1"/>
      <c r="C69"/>
      <c r="D69" s="32"/>
      <c r="E69"/>
      <c r="F69" s="81"/>
      <c r="G69" s="117" t="s">
        <v>907</v>
      </c>
      <c r="H69" s="117"/>
      <c r="I69" s="118"/>
      <c r="J69" s="35">
        <v>3</v>
      </c>
      <c r="K69" s="35">
        <v>3</v>
      </c>
      <c r="L69" s="36">
        <f t="shared" si="0"/>
        <v>1</v>
      </c>
      <c r="N69" s="126"/>
      <c r="O69" s="126"/>
      <c r="Q69" s="20"/>
      <c r="S69" s="20"/>
      <c r="T69" s="13"/>
      <c r="U69" s="22"/>
      <c r="V69" s="13"/>
      <c r="W69" s="22"/>
      <c r="X69" s="13"/>
      <c r="Y69" s="22"/>
      <c r="Z69" s="13"/>
      <c r="AA69" s="22"/>
    </row>
    <row r="70" spans="1:27" ht="27" customHeight="1" outlineLevel="1" thickBot="1" x14ac:dyDescent="0.3">
      <c r="A70" s="5"/>
      <c r="B70" s="1"/>
      <c r="C70"/>
      <c r="D70" s="32"/>
      <c r="E70"/>
      <c r="F70" s="81"/>
      <c r="G70" s="117" t="s">
        <v>908</v>
      </c>
      <c r="H70" s="117"/>
      <c r="I70" s="118"/>
      <c r="J70" s="35">
        <v>1</v>
      </c>
      <c r="K70" s="35">
        <v>1</v>
      </c>
      <c r="L70" s="36">
        <f t="shared" si="0"/>
        <v>1</v>
      </c>
      <c r="N70" s="126"/>
      <c r="O70" s="126"/>
      <c r="Q70" s="20"/>
      <c r="S70" s="20"/>
      <c r="T70" s="13"/>
      <c r="U70" s="22"/>
      <c r="V70" s="13"/>
      <c r="W70" s="22"/>
      <c r="X70" s="13"/>
      <c r="Y70" s="22"/>
      <c r="Z70" s="13"/>
      <c r="AA70" s="22"/>
    </row>
    <row r="71" spans="1:27" ht="27" customHeight="1" outlineLevel="1" thickBot="1" x14ac:dyDescent="0.3">
      <c r="A71" s="5"/>
      <c r="B71" s="1"/>
      <c r="C71"/>
      <c r="D71" s="32"/>
      <c r="E71"/>
      <c r="F71" s="81"/>
      <c r="G71" s="117" t="s">
        <v>909</v>
      </c>
      <c r="H71" s="117"/>
      <c r="I71" s="118"/>
      <c r="J71" s="35">
        <v>1</v>
      </c>
      <c r="K71" s="35">
        <v>1</v>
      </c>
      <c r="L71" s="36">
        <f t="shared" si="0"/>
        <v>1</v>
      </c>
      <c r="N71" s="126"/>
      <c r="O71" s="126"/>
      <c r="Q71" s="20"/>
      <c r="S71" s="20"/>
      <c r="T71" s="13"/>
      <c r="U71" s="22"/>
      <c r="V71" s="13"/>
      <c r="W71" s="22"/>
      <c r="X71" s="13"/>
      <c r="Y71" s="22"/>
      <c r="Z71" s="13"/>
      <c r="AA71" s="22"/>
    </row>
    <row r="72" spans="1:27" ht="27" customHeight="1" outlineLevel="1" thickBot="1" x14ac:dyDescent="0.3">
      <c r="A72" s="5"/>
      <c r="B72" s="1"/>
      <c r="C72"/>
      <c r="D72" s="32"/>
      <c r="E72"/>
      <c r="F72" s="81"/>
      <c r="G72" s="117" t="s">
        <v>910</v>
      </c>
      <c r="H72" s="117"/>
      <c r="I72" s="118"/>
      <c r="J72" s="35">
        <v>4</v>
      </c>
      <c r="K72" s="35">
        <v>4</v>
      </c>
      <c r="L72" s="36">
        <f t="shared" si="0"/>
        <v>1</v>
      </c>
      <c r="N72" s="126"/>
      <c r="O72" s="126"/>
      <c r="Q72" s="20"/>
      <c r="S72" s="20"/>
      <c r="T72" s="13"/>
      <c r="U72" s="22"/>
      <c r="V72" s="13"/>
      <c r="W72" s="22"/>
      <c r="X72" s="13"/>
      <c r="Y72" s="22"/>
      <c r="Z72" s="13"/>
      <c r="AA72" s="22"/>
    </row>
    <row r="73" spans="1:27" ht="27" customHeight="1" outlineLevel="1" thickBot="1" x14ac:dyDescent="0.3">
      <c r="A73" s="5"/>
      <c r="B73" s="1"/>
      <c r="C73"/>
      <c r="D73" s="32"/>
      <c r="E73"/>
      <c r="F73" s="81"/>
      <c r="G73" s="117" t="s">
        <v>911</v>
      </c>
      <c r="H73" s="117"/>
      <c r="I73" s="118"/>
      <c r="J73" s="35">
        <v>1</v>
      </c>
      <c r="K73" s="35">
        <v>1</v>
      </c>
      <c r="L73" s="36">
        <f t="shared" si="0"/>
        <v>1</v>
      </c>
      <c r="N73" s="126"/>
      <c r="O73" s="126"/>
      <c r="Q73" s="20"/>
      <c r="S73" s="20"/>
      <c r="T73" s="13"/>
      <c r="U73" s="22"/>
      <c r="V73" s="13"/>
      <c r="W73" s="22"/>
      <c r="X73" s="13"/>
      <c r="Y73" s="22"/>
      <c r="Z73" s="13"/>
      <c r="AA73" s="22"/>
    </row>
    <row r="74" spans="1:27" ht="27" customHeight="1" outlineLevel="1" thickBot="1" x14ac:dyDescent="0.3">
      <c r="A74" s="5"/>
      <c r="B74" s="1"/>
      <c r="C74"/>
      <c r="D74" s="32"/>
      <c r="E74"/>
      <c r="F74" s="81"/>
      <c r="G74" s="117" t="s">
        <v>912</v>
      </c>
      <c r="H74" s="117"/>
      <c r="I74" s="118"/>
      <c r="J74" s="35">
        <v>1</v>
      </c>
      <c r="K74" s="35">
        <v>1</v>
      </c>
      <c r="L74" s="36">
        <f t="shared" si="0"/>
        <v>1</v>
      </c>
      <c r="N74" s="126"/>
      <c r="O74" s="126"/>
      <c r="Q74" s="20"/>
      <c r="S74" s="20"/>
      <c r="T74" s="13"/>
      <c r="U74" s="22"/>
      <c r="V74" s="13"/>
      <c r="W74" s="22"/>
      <c r="X74" s="13"/>
      <c r="Y74" s="22"/>
      <c r="Z74" s="13"/>
      <c r="AA74" s="22"/>
    </row>
    <row r="75" spans="1:27" ht="27" customHeight="1" outlineLevel="1" thickBot="1" x14ac:dyDescent="0.3">
      <c r="A75" s="5"/>
      <c r="B75" s="1"/>
      <c r="C75"/>
      <c r="D75" s="32"/>
      <c r="E75"/>
      <c r="F75" s="81"/>
      <c r="G75" s="117" t="s">
        <v>851</v>
      </c>
      <c r="H75" s="117"/>
      <c r="I75" s="118"/>
      <c r="J75" s="35">
        <v>1</v>
      </c>
      <c r="K75" s="35">
        <v>1</v>
      </c>
      <c r="L75" s="36">
        <f t="shared" si="0"/>
        <v>1</v>
      </c>
      <c r="N75" s="126"/>
      <c r="O75" s="126"/>
      <c r="Q75" s="20"/>
      <c r="S75" s="20"/>
      <c r="T75" s="13"/>
      <c r="U75" s="22"/>
      <c r="V75" s="13"/>
      <c r="W75" s="22"/>
      <c r="X75" s="13"/>
      <c r="Y75" s="22"/>
      <c r="Z75" s="13"/>
      <c r="AA75" s="22"/>
    </row>
    <row r="76" spans="1:27" ht="27" customHeight="1" outlineLevel="1" thickBot="1" x14ac:dyDescent="0.3">
      <c r="A76" s="5"/>
      <c r="B76" s="1"/>
      <c r="C76"/>
      <c r="D76" s="32"/>
      <c r="E76"/>
      <c r="F76" s="81"/>
      <c r="G76" s="117" t="s">
        <v>913</v>
      </c>
      <c r="H76" s="117"/>
      <c r="I76" s="118"/>
      <c r="J76" s="35">
        <v>1</v>
      </c>
      <c r="K76" s="35">
        <v>1</v>
      </c>
      <c r="L76" s="36">
        <f t="shared" si="0"/>
        <v>1</v>
      </c>
      <c r="N76" s="126"/>
      <c r="O76" s="126"/>
      <c r="Q76" s="20"/>
      <c r="S76" s="20"/>
      <c r="T76" s="13"/>
      <c r="U76" s="22"/>
      <c r="V76" s="13"/>
      <c r="W76" s="22"/>
      <c r="X76" s="13"/>
      <c r="Y76" s="22"/>
      <c r="Z76" s="13"/>
      <c r="AA76" s="22"/>
    </row>
    <row r="77" spans="1:27" ht="27" customHeight="1" outlineLevel="1" thickBot="1" x14ac:dyDescent="0.3">
      <c r="A77" s="5"/>
      <c r="B77" s="1"/>
      <c r="C77"/>
      <c r="D77" s="32"/>
      <c r="E77"/>
      <c r="F77" s="81"/>
      <c r="G77" s="117" t="s">
        <v>914</v>
      </c>
      <c r="H77" s="117"/>
      <c r="I77" s="118"/>
      <c r="J77" s="35">
        <v>11</v>
      </c>
      <c r="K77" s="35">
        <v>11</v>
      </c>
      <c r="L77" s="36">
        <f t="shared" si="0"/>
        <v>1</v>
      </c>
      <c r="N77" s="126"/>
      <c r="O77" s="126"/>
      <c r="Q77" s="20"/>
      <c r="S77" s="20"/>
      <c r="T77" s="13"/>
      <c r="U77" s="22"/>
      <c r="V77" s="13"/>
      <c r="W77" s="22"/>
      <c r="X77" s="13"/>
      <c r="Y77" s="22"/>
      <c r="Z77" s="13"/>
      <c r="AA77" s="22"/>
    </row>
    <row r="78" spans="1:27" ht="27" customHeight="1" outlineLevel="1" thickBot="1" x14ac:dyDescent="0.3">
      <c r="A78" s="5"/>
      <c r="B78" s="1"/>
      <c r="C78"/>
      <c r="D78" s="32"/>
      <c r="E78"/>
      <c r="F78" s="81"/>
      <c r="G78" s="117" t="s">
        <v>915</v>
      </c>
      <c r="H78" s="117"/>
      <c r="I78" s="118"/>
      <c r="J78" s="35">
        <v>1</v>
      </c>
      <c r="K78" s="35">
        <v>1</v>
      </c>
      <c r="L78" s="36">
        <f t="shared" si="0"/>
        <v>1</v>
      </c>
      <c r="N78" s="126"/>
      <c r="O78" s="126"/>
      <c r="Q78" s="20"/>
      <c r="S78" s="20"/>
      <c r="T78" s="13"/>
      <c r="U78" s="22"/>
      <c r="V78" s="13"/>
      <c r="W78" s="22"/>
      <c r="X78" s="13"/>
      <c r="Y78" s="22"/>
      <c r="Z78" s="13"/>
      <c r="AA78" s="22"/>
    </row>
    <row r="79" spans="1:27" ht="27" customHeight="1" outlineLevel="1" thickBot="1" x14ac:dyDescent="0.3">
      <c r="A79" s="5"/>
      <c r="B79" s="1"/>
      <c r="C79"/>
      <c r="D79" s="32"/>
      <c r="E79"/>
      <c r="F79" s="81"/>
      <c r="G79" s="117" t="s">
        <v>916</v>
      </c>
      <c r="H79" s="117"/>
      <c r="I79" s="118"/>
      <c r="J79" s="35">
        <v>1</v>
      </c>
      <c r="K79" s="35">
        <v>1</v>
      </c>
      <c r="L79" s="36">
        <f t="shared" si="0"/>
        <v>1</v>
      </c>
      <c r="N79" s="126"/>
      <c r="O79" s="126"/>
      <c r="Q79" s="20"/>
      <c r="S79" s="20"/>
      <c r="T79" s="13"/>
      <c r="U79" s="22"/>
      <c r="V79" s="13"/>
      <c r="W79" s="22"/>
      <c r="X79" s="13"/>
      <c r="Y79" s="22"/>
      <c r="Z79" s="13"/>
      <c r="AA79" s="22"/>
    </row>
    <row r="80" spans="1:27" ht="27" customHeight="1" outlineLevel="1" thickBot="1" x14ac:dyDescent="0.3">
      <c r="A80" s="5"/>
      <c r="B80" s="1"/>
      <c r="C80"/>
      <c r="D80" s="32"/>
      <c r="E80"/>
      <c r="F80" s="81"/>
      <c r="G80" s="117" t="s">
        <v>917</v>
      </c>
      <c r="H80" s="117"/>
      <c r="I80" s="118"/>
      <c r="J80" s="35">
        <v>1</v>
      </c>
      <c r="K80" s="35">
        <v>1</v>
      </c>
      <c r="L80" s="36">
        <f t="shared" si="0"/>
        <v>1</v>
      </c>
      <c r="N80" s="126"/>
      <c r="O80" s="126"/>
      <c r="Q80" s="20"/>
      <c r="S80" s="20"/>
      <c r="T80" s="13"/>
      <c r="U80" s="22"/>
      <c r="V80" s="13"/>
      <c r="W80" s="22"/>
      <c r="X80" s="13"/>
      <c r="Y80" s="22"/>
      <c r="Z80" s="13"/>
      <c r="AA80" s="22"/>
    </row>
    <row r="81" spans="1:27" ht="27" customHeight="1" outlineLevel="1" thickBot="1" x14ac:dyDescent="0.3">
      <c r="A81" s="5"/>
      <c r="B81" s="1"/>
      <c r="C81"/>
      <c r="D81" s="32"/>
      <c r="E81"/>
      <c r="F81" s="81"/>
      <c r="G81" s="117" t="s">
        <v>918</v>
      </c>
      <c r="H81" s="117"/>
      <c r="I81" s="118"/>
      <c r="J81" s="35">
        <v>1</v>
      </c>
      <c r="K81" s="35">
        <v>1</v>
      </c>
      <c r="L81" s="36">
        <f t="shared" si="0"/>
        <v>1</v>
      </c>
      <c r="N81" s="126"/>
      <c r="O81" s="126"/>
      <c r="Q81" s="20"/>
      <c r="S81" s="20"/>
      <c r="T81" s="13"/>
      <c r="U81" s="22"/>
      <c r="V81" s="13"/>
      <c r="W81" s="22"/>
      <c r="X81" s="13"/>
      <c r="Y81" s="22"/>
      <c r="Z81" s="13"/>
      <c r="AA81" s="22"/>
    </row>
    <row r="82" spans="1:27" ht="27" customHeight="1" outlineLevel="1" thickBot="1" x14ac:dyDescent="0.3">
      <c r="A82" s="5"/>
      <c r="B82" s="1"/>
      <c r="C82"/>
      <c r="D82" s="32"/>
      <c r="E82"/>
      <c r="F82" s="81"/>
      <c r="G82" s="117" t="s">
        <v>919</v>
      </c>
      <c r="H82" s="117"/>
      <c r="I82" s="118"/>
      <c r="J82" s="35">
        <v>1</v>
      </c>
      <c r="K82" s="35">
        <v>1</v>
      </c>
      <c r="L82" s="36">
        <f t="shared" si="0"/>
        <v>1</v>
      </c>
      <c r="N82" s="126"/>
      <c r="O82" s="126"/>
      <c r="Q82" s="20"/>
      <c r="S82" s="20"/>
      <c r="T82" s="13"/>
      <c r="U82" s="22"/>
      <c r="V82" s="13"/>
      <c r="W82" s="22"/>
      <c r="X82" s="13"/>
      <c r="Y82" s="22"/>
      <c r="Z82" s="13"/>
      <c r="AA82" s="22"/>
    </row>
    <row r="83" spans="1:27" ht="27" customHeight="1" outlineLevel="1" thickBot="1" x14ac:dyDescent="0.3">
      <c r="A83" s="5"/>
      <c r="B83" s="1"/>
      <c r="C83"/>
      <c r="D83" s="32"/>
      <c r="E83"/>
      <c r="F83" s="81"/>
      <c r="G83" s="117" t="s">
        <v>920</v>
      </c>
      <c r="H83" s="117"/>
      <c r="I83" s="118"/>
      <c r="J83" s="35">
        <v>1</v>
      </c>
      <c r="K83" s="35">
        <v>1</v>
      </c>
      <c r="L83" s="36">
        <f t="shared" si="0"/>
        <v>1</v>
      </c>
      <c r="N83" s="126"/>
      <c r="O83" s="126"/>
      <c r="Q83" s="20"/>
      <c r="S83" s="20"/>
      <c r="T83" s="13"/>
      <c r="U83" s="22"/>
      <c r="V83" s="13"/>
      <c r="W83" s="22"/>
      <c r="X83" s="13"/>
      <c r="Y83" s="22"/>
      <c r="Z83" s="13"/>
      <c r="AA83" s="22"/>
    </row>
    <row r="84" spans="1:27" ht="27" customHeight="1" outlineLevel="1" thickBot="1" x14ac:dyDescent="0.3">
      <c r="A84" s="5"/>
      <c r="B84" s="1"/>
      <c r="C84"/>
      <c r="D84" s="32"/>
      <c r="E84"/>
      <c r="F84" s="81"/>
      <c r="G84" s="117" t="s">
        <v>921</v>
      </c>
      <c r="H84" s="117"/>
      <c r="I84" s="118"/>
      <c r="J84" s="35">
        <v>2</v>
      </c>
      <c r="K84" s="35">
        <v>2</v>
      </c>
      <c r="L84" s="36">
        <f t="shared" si="0"/>
        <v>1</v>
      </c>
      <c r="N84" s="126"/>
      <c r="O84" s="126"/>
      <c r="Q84" s="20"/>
      <c r="S84" s="20"/>
      <c r="T84" s="13"/>
      <c r="U84" s="22"/>
      <c r="V84" s="13"/>
      <c r="W84" s="22"/>
      <c r="X84" s="13"/>
      <c r="Y84" s="22"/>
      <c r="Z84" s="13"/>
      <c r="AA84" s="22"/>
    </row>
    <row r="85" spans="1:27" ht="27" customHeight="1" outlineLevel="1" thickBot="1" x14ac:dyDescent="0.3">
      <c r="A85" s="5"/>
      <c r="B85" s="1"/>
      <c r="C85"/>
      <c r="D85" s="32"/>
      <c r="E85"/>
      <c r="F85" s="81"/>
      <c r="G85" s="117" t="s">
        <v>922</v>
      </c>
      <c r="H85" s="117"/>
      <c r="I85" s="118"/>
      <c r="J85" s="35">
        <v>1</v>
      </c>
      <c r="K85" s="35">
        <v>1</v>
      </c>
      <c r="L85" s="36">
        <f t="shared" si="0"/>
        <v>1</v>
      </c>
      <c r="N85" s="126"/>
      <c r="O85" s="126"/>
      <c r="Q85" s="20"/>
      <c r="S85" s="20"/>
      <c r="T85" s="13"/>
      <c r="U85" s="22"/>
      <c r="V85" s="13"/>
      <c r="W85" s="22"/>
      <c r="X85" s="13"/>
      <c r="Y85" s="22"/>
      <c r="Z85" s="13"/>
      <c r="AA85" s="22"/>
    </row>
    <row r="86" spans="1:27" ht="27" customHeight="1" outlineLevel="1" thickBot="1" x14ac:dyDescent="0.3">
      <c r="A86" s="5"/>
      <c r="B86" s="1"/>
      <c r="C86"/>
      <c r="D86" s="32"/>
      <c r="E86"/>
      <c r="F86" s="81"/>
      <c r="G86" s="117" t="s">
        <v>923</v>
      </c>
      <c r="H86" s="117"/>
      <c r="I86" s="118"/>
      <c r="J86" s="35">
        <v>1</v>
      </c>
      <c r="K86" s="35">
        <v>1</v>
      </c>
      <c r="L86" s="36">
        <f t="shared" si="0"/>
        <v>1</v>
      </c>
      <c r="N86" s="126"/>
      <c r="O86" s="126"/>
      <c r="Q86" s="20"/>
      <c r="S86" s="20"/>
      <c r="T86" s="13"/>
      <c r="U86" s="22"/>
      <c r="V86" s="13"/>
      <c r="W86" s="22"/>
      <c r="X86" s="13"/>
      <c r="Y86" s="22"/>
      <c r="Z86" s="13"/>
      <c r="AA86" s="22"/>
    </row>
    <row r="87" spans="1:27" ht="27" customHeight="1" outlineLevel="1" thickBot="1" x14ac:dyDescent="0.3">
      <c r="A87" s="5"/>
      <c r="B87" s="1"/>
      <c r="C87"/>
      <c r="D87" s="32"/>
      <c r="E87"/>
      <c r="F87" s="81"/>
      <c r="G87" s="117" t="s">
        <v>924</v>
      </c>
      <c r="H87" s="117"/>
      <c r="I87" s="118"/>
      <c r="J87" s="35">
        <v>1</v>
      </c>
      <c r="K87" s="35">
        <v>1</v>
      </c>
      <c r="L87" s="36">
        <f t="shared" si="0"/>
        <v>1</v>
      </c>
      <c r="N87" s="126"/>
      <c r="O87" s="126"/>
      <c r="Q87" s="20"/>
      <c r="S87" s="20"/>
      <c r="T87" s="13"/>
      <c r="U87" s="22"/>
      <c r="V87" s="13"/>
      <c r="W87" s="22"/>
      <c r="X87" s="13"/>
      <c r="Y87" s="22"/>
      <c r="Z87" s="13"/>
      <c r="AA87" s="22"/>
    </row>
    <row r="88" spans="1:27" ht="27" customHeight="1" outlineLevel="1" thickBot="1" x14ac:dyDescent="0.3">
      <c r="A88" s="5"/>
      <c r="B88" s="1"/>
      <c r="C88"/>
      <c r="D88" s="32"/>
      <c r="E88"/>
      <c r="F88" s="81"/>
      <c r="G88" s="117" t="s">
        <v>895</v>
      </c>
      <c r="H88" s="117"/>
      <c r="I88" s="118"/>
      <c r="J88" s="35">
        <v>1</v>
      </c>
      <c r="K88" s="35">
        <v>1</v>
      </c>
      <c r="L88" s="36">
        <f t="shared" si="0"/>
        <v>1</v>
      </c>
      <c r="N88" s="126"/>
      <c r="O88" s="126"/>
      <c r="Q88" s="20"/>
      <c r="S88" s="20"/>
      <c r="T88" s="13"/>
      <c r="U88" s="22"/>
      <c r="V88" s="13"/>
      <c r="W88" s="22"/>
      <c r="X88" s="13"/>
      <c r="Y88" s="22"/>
      <c r="Z88" s="13"/>
      <c r="AA88" s="22"/>
    </row>
    <row r="89" spans="1:27" ht="27" customHeight="1" outlineLevel="1" thickBot="1" x14ac:dyDescent="0.3">
      <c r="A89" s="5"/>
      <c r="B89" s="1"/>
      <c r="C89"/>
      <c r="D89" s="32"/>
      <c r="E89"/>
      <c r="F89" s="81"/>
      <c r="G89" s="117" t="s">
        <v>925</v>
      </c>
      <c r="H89" s="117"/>
      <c r="I89" s="118"/>
      <c r="J89" s="35">
        <v>1</v>
      </c>
      <c r="K89" s="35">
        <v>1</v>
      </c>
      <c r="L89" s="36">
        <f t="shared" si="0"/>
        <v>1</v>
      </c>
      <c r="N89" s="126"/>
      <c r="O89" s="126"/>
      <c r="Q89" s="20"/>
      <c r="S89" s="20"/>
      <c r="T89" s="13"/>
      <c r="U89" s="22"/>
      <c r="V89" s="13"/>
      <c r="W89" s="22"/>
      <c r="X89" s="13"/>
      <c r="Y89" s="22"/>
      <c r="Z89" s="13"/>
      <c r="AA89" s="22"/>
    </row>
    <row r="90" spans="1:27" ht="27" customHeight="1" outlineLevel="1" thickBot="1" x14ac:dyDescent="0.3">
      <c r="A90" s="5"/>
      <c r="B90" s="1"/>
      <c r="C90"/>
      <c r="D90" s="32"/>
      <c r="E90"/>
      <c r="F90" s="81"/>
      <c r="G90" s="117" t="s">
        <v>926</v>
      </c>
      <c r="H90" s="117"/>
      <c r="I90" s="118"/>
      <c r="J90" s="35">
        <v>2</v>
      </c>
      <c r="K90" s="35">
        <v>2</v>
      </c>
      <c r="L90" s="36">
        <f t="shared" si="0"/>
        <v>1</v>
      </c>
      <c r="N90" s="126"/>
      <c r="O90" s="126"/>
      <c r="Q90" s="20"/>
      <c r="S90" s="20"/>
      <c r="T90" s="13"/>
      <c r="U90" s="22"/>
      <c r="V90" s="13"/>
      <c r="W90" s="22"/>
      <c r="X90" s="13"/>
      <c r="Y90" s="22"/>
      <c r="Z90" s="13"/>
      <c r="AA90" s="22"/>
    </row>
    <row r="91" spans="1:27" ht="27" customHeight="1" outlineLevel="1" thickBot="1" x14ac:dyDescent="0.3">
      <c r="A91" s="5"/>
      <c r="B91" s="1"/>
      <c r="C91"/>
      <c r="D91" s="32"/>
      <c r="E91"/>
      <c r="F91" s="81"/>
      <c r="G91" s="117" t="s">
        <v>927</v>
      </c>
      <c r="H91" s="117"/>
      <c r="I91" s="118"/>
      <c r="J91" s="35">
        <v>1</v>
      </c>
      <c r="K91" s="35">
        <v>1</v>
      </c>
      <c r="L91" s="36">
        <f t="shared" si="0"/>
        <v>1</v>
      </c>
      <c r="N91" s="126"/>
      <c r="O91" s="126"/>
      <c r="Q91" s="20"/>
      <c r="S91" s="20"/>
      <c r="T91" s="13"/>
      <c r="U91" s="22"/>
      <c r="V91" s="13"/>
      <c r="W91" s="22"/>
      <c r="X91" s="13"/>
      <c r="Y91" s="22"/>
      <c r="Z91" s="13"/>
      <c r="AA91" s="22"/>
    </row>
    <row r="92" spans="1:27" ht="27" customHeight="1" outlineLevel="1" thickBot="1" x14ac:dyDescent="0.3">
      <c r="A92" s="5"/>
      <c r="B92" s="1"/>
      <c r="C92"/>
      <c r="D92" s="32"/>
      <c r="E92"/>
      <c r="F92" s="81"/>
      <c r="G92" s="117" t="s">
        <v>928</v>
      </c>
      <c r="H92" s="117"/>
      <c r="I92" s="118"/>
      <c r="J92" s="35">
        <v>1</v>
      </c>
      <c r="K92" s="35">
        <v>1</v>
      </c>
      <c r="L92" s="36">
        <f t="shared" si="0"/>
        <v>1</v>
      </c>
      <c r="N92" s="126"/>
      <c r="O92" s="126"/>
      <c r="Q92" s="20"/>
      <c r="S92" s="20"/>
      <c r="T92" s="13"/>
      <c r="U92" s="22"/>
      <c r="V92" s="13"/>
      <c r="W92" s="22"/>
      <c r="X92" s="13"/>
      <c r="Y92" s="22"/>
      <c r="Z92" s="13"/>
      <c r="AA92" s="22"/>
    </row>
    <row r="93" spans="1:27" ht="27" customHeight="1" outlineLevel="1" thickBot="1" x14ac:dyDescent="0.3">
      <c r="A93" s="5"/>
      <c r="B93" s="1"/>
      <c r="C93"/>
      <c r="D93" s="32"/>
      <c r="E93"/>
      <c r="F93" s="81"/>
      <c r="G93" s="117" t="s">
        <v>929</v>
      </c>
      <c r="H93" s="117"/>
      <c r="I93" s="118"/>
      <c r="J93" s="35">
        <v>1</v>
      </c>
      <c r="K93" s="35">
        <v>1</v>
      </c>
      <c r="L93" s="36">
        <f t="shared" si="0"/>
        <v>1</v>
      </c>
      <c r="N93" s="126"/>
      <c r="O93" s="126"/>
      <c r="Q93" s="20"/>
      <c r="S93" s="20"/>
      <c r="T93" s="13"/>
      <c r="U93" s="22"/>
      <c r="V93" s="13"/>
      <c r="W93" s="22"/>
      <c r="X93" s="13"/>
      <c r="Y93" s="22"/>
      <c r="Z93" s="13"/>
      <c r="AA93" s="22"/>
    </row>
    <row r="94" spans="1:27" ht="27" customHeight="1" outlineLevel="1" thickBot="1" x14ac:dyDescent="0.3">
      <c r="A94" s="5"/>
      <c r="B94" s="1"/>
      <c r="C94"/>
      <c r="D94" s="32"/>
      <c r="E94"/>
      <c r="F94" s="81"/>
      <c r="G94" s="117" t="s">
        <v>930</v>
      </c>
      <c r="H94" s="117"/>
      <c r="I94" s="118"/>
      <c r="J94" s="35">
        <v>4</v>
      </c>
      <c r="K94" s="35">
        <v>4</v>
      </c>
      <c r="L94" s="36">
        <f t="shared" si="0"/>
        <v>1</v>
      </c>
      <c r="N94" s="126"/>
      <c r="O94" s="126"/>
      <c r="Q94" s="20"/>
      <c r="S94" s="22"/>
      <c r="T94" s="13"/>
      <c r="U94" s="22"/>
      <c r="V94" s="13"/>
      <c r="W94" s="22"/>
      <c r="X94" s="13"/>
      <c r="Y94" s="22"/>
      <c r="Z94" s="13"/>
      <c r="AA94" s="22"/>
    </row>
    <row r="95" spans="1:27" ht="27" customHeight="1" outlineLevel="1" thickBot="1" x14ac:dyDescent="0.3">
      <c r="A95" s="5"/>
      <c r="B95" s="1"/>
      <c r="C95"/>
      <c r="D95" s="32"/>
      <c r="E95"/>
      <c r="F95" s="81"/>
      <c r="G95" s="117" t="s">
        <v>931</v>
      </c>
      <c r="H95" s="117"/>
      <c r="I95" s="118"/>
      <c r="J95" s="35">
        <v>2</v>
      </c>
      <c r="K95" s="35">
        <v>2</v>
      </c>
      <c r="L95" s="36">
        <f t="shared" si="0"/>
        <v>1</v>
      </c>
      <c r="N95" s="126"/>
      <c r="O95" s="126"/>
      <c r="Q95" s="20"/>
      <c r="S95" s="20"/>
      <c r="T95" s="13"/>
      <c r="U95" s="22"/>
      <c r="V95" s="13"/>
      <c r="W95" s="22"/>
      <c r="X95" s="13"/>
      <c r="Y95" s="22"/>
      <c r="Z95" s="13"/>
      <c r="AA95" s="22"/>
    </row>
    <row r="96" spans="1:27" ht="45.75" customHeight="1" outlineLevel="1" thickBot="1" x14ac:dyDescent="0.3">
      <c r="A96" s="5"/>
      <c r="B96" s="1"/>
      <c r="C96"/>
      <c r="D96" s="32"/>
      <c r="E96"/>
      <c r="F96" s="81"/>
      <c r="G96" s="117" t="s">
        <v>932</v>
      </c>
      <c r="H96" s="117"/>
      <c r="I96" s="118"/>
      <c r="J96" s="35">
        <v>2</v>
      </c>
      <c r="K96" s="35">
        <v>2</v>
      </c>
      <c r="L96" s="36">
        <f t="shared" si="0"/>
        <v>1</v>
      </c>
      <c r="N96" s="126"/>
      <c r="O96" s="126"/>
      <c r="Q96" s="20"/>
      <c r="S96" s="22"/>
      <c r="T96" s="13"/>
      <c r="U96" s="22"/>
      <c r="V96" s="13"/>
      <c r="W96" s="22"/>
      <c r="X96" s="13"/>
      <c r="Y96" s="22"/>
      <c r="Z96" s="13"/>
      <c r="AA96" s="22"/>
    </row>
    <row r="97" spans="1:27" ht="36" customHeight="1" outlineLevel="1" thickBot="1" x14ac:dyDescent="0.3">
      <c r="A97" s="5"/>
      <c r="B97" s="1"/>
      <c r="C97"/>
      <c r="D97" s="32"/>
      <c r="E97"/>
      <c r="F97" s="81"/>
      <c r="G97" s="117" t="s">
        <v>933</v>
      </c>
      <c r="H97" s="117"/>
      <c r="I97" s="118"/>
      <c r="J97" s="35">
        <v>1</v>
      </c>
      <c r="K97" s="35">
        <v>1</v>
      </c>
      <c r="L97" s="36">
        <f t="shared" si="0"/>
        <v>1</v>
      </c>
      <c r="N97" s="37"/>
      <c r="O97" s="37"/>
      <c r="Q97" s="20"/>
      <c r="S97" s="20"/>
      <c r="T97" s="13"/>
      <c r="U97" s="22"/>
      <c r="V97" s="13"/>
      <c r="W97" s="22"/>
      <c r="X97" s="13"/>
      <c r="Y97" s="22"/>
      <c r="Z97" s="13"/>
      <c r="AA97" s="22"/>
    </row>
    <row r="98" spans="1:27" ht="27" customHeight="1" outlineLevel="1" thickBot="1" x14ac:dyDescent="0.3">
      <c r="A98" s="5"/>
      <c r="B98" s="1"/>
      <c r="C98"/>
      <c r="D98" s="32"/>
      <c r="E98"/>
      <c r="F98" s="81"/>
      <c r="G98" s="117" t="s">
        <v>934</v>
      </c>
      <c r="H98" s="117"/>
      <c r="I98" s="118"/>
      <c r="J98" s="35">
        <v>1</v>
      </c>
      <c r="K98" s="35">
        <v>1</v>
      </c>
      <c r="L98" s="36">
        <f t="shared" si="0"/>
        <v>1</v>
      </c>
      <c r="N98" s="37"/>
      <c r="O98" s="37"/>
      <c r="Q98" s="20"/>
      <c r="S98" s="22"/>
      <c r="T98" s="13"/>
      <c r="U98" s="22"/>
      <c r="V98" s="13"/>
      <c r="W98" s="22"/>
      <c r="X98" s="13"/>
      <c r="Y98" s="22"/>
      <c r="Z98" s="13"/>
      <c r="AA98" s="22"/>
    </row>
    <row r="99" spans="1:27" ht="27" customHeight="1" outlineLevel="1" thickBot="1" x14ac:dyDescent="0.3">
      <c r="A99" s="5"/>
      <c r="B99" s="1"/>
      <c r="C99"/>
      <c r="D99" s="32"/>
      <c r="E99"/>
      <c r="F99" s="81"/>
      <c r="G99" s="117" t="s">
        <v>935</v>
      </c>
      <c r="H99" s="117"/>
      <c r="I99" s="118"/>
      <c r="J99" s="35">
        <v>1</v>
      </c>
      <c r="K99" s="35">
        <v>1</v>
      </c>
      <c r="L99" s="36">
        <f t="shared" si="0"/>
        <v>1</v>
      </c>
      <c r="N99" s="37"/>
      <c r="O99" s="37"/>
      <c r="Q99" s="20"/>
      <c r="S99" s="20"/>
      <c r="T99" s="13"/>
      <c r="U99" s="22"/>
      <c r="V99" s="13"/>
      <c r="W99" s="22"/>
      <c r="X99" s="13"/>
      <c r="Y99" s="22"/>
      <c r="Z99" s="13"/>
      <c r="AA99" s="22"/>
    </row>
    <row r="100" spans="1:27" ht="27" customHeight="1" outlineLevel="1" thickBot="1" x14ac:dyDescent="0.3">
      <c r="A100" s="5"/>
      <c r="B100" s="1"/>
      <c r="C100"/>
      <c r="D100" s="32"/>
      <c r="E100"/>
      <c r="F100" s="81"/>
      <c r="G100" s="117" t="s">
        <v>936</v>
      </c>
      <c r="H100" s="117"/>
      <c r="I100" s="118"/>
      <c r="J100" s="35">
        <v>1</v>
      </c>
      <c r="K100" s="35">
        <v>1</v>
      </c>
      <c r="L100" s="36">
        <f t="shared" si="0"/>
        <v>1</v>
      </c>
      <c r="N100" s="37"/>
      <c r="O100" s="37"/>
      <c r="Q100" s="20"/>
      <c r="S100" s="22"/>
      <c r="T100" s="13"/>
      <c r="U100" s="22"/>
      <c r="V100" s="13"/>
      <c r="W100" s="22"/>
      <c r="X100" s="13"/>
      <c r="Y100" s="22"/>
      <c r="Z100" s="13"/>
      <c r="AA100" s="22"/>
    </row>
    <row r="101" spans="1:27" ht="27" customHeight="1" outlineLevel="1" thickBot="1" x14ac:dyDescent="0.3">
      <c r="A101" s="5"/>
      <c r="B101" s="1"/>
      <c r="C101"/>
      <c r="D101" s="32"/>
      <c r="E101"/>
      <c r="F101" s="81"/>
      <c r="G101" s="117" t="s">
        <v>937</v>
      </c>
      <c r="H101" s="117"/>
      <c r="I101" s="118"/>
      <c r="J101" s="35">
        <v>2</v>
      </c>
      <c r="K101" s="35">
        <v>2</v>
      </c>
      <c r="L101" s="36">
        <f t="shared" si="0"/>
        <v>1</v>
      </c>
      <c r="N101" s="37"/>
      <c r="O101" s="37"/>
      <c r="Q101" s="20"/>
      <c r="S101" s="20"/>
      <c r="T101" s="13"/>
      <c r="U101" s="22"/>
      <c r="V101" s="13"/>
      <c r="W101" s="22"/>
      <c r="X101" s="13"/>
      <c r="Y101" s="22"/>
      <c r="Z101" s="13"/>
      <c r="AA101" s="22"/>
    </row>
    <row r="102" spans="1:27" ht="46.5" customHeight="1" outlineLevel="1" thickBot="1" x14ac:dyDescent="0.3">
      <c r="A102" s="5"/>
      <c r="B102" s="1"/>
      <c r="C102"/>
      <c r="D102" s="32"/>
      <c r="E102"/>
      <c r="F102" s="81"/>
      <c r="G102" s="117" t="s">
        <v>938</v>
      </c>
      <c r="H102" s="117"/>
      <c r="I102" s="118"/>
      <c r="J102" s="35">
        <v>1</v>
      </c>
      <c r="K102" s="35">
        <v>1</v>
      </c>
      <c r="L102" s="36">
        <f t="shared" si="0"/>
        <v>1</v>
      </c>
      <c r="N102" s="37"/>
      <c r="O102" s="37"/>
      <c r="Q102" s="20"/>
      <c r="S102" s="22"/>
      <c r="T102" s="13"/>
      <c r="U102" s="22"/>
      <c r="V102" s="13"/>
      <c r="W102" s="22"/>
      <c r="X102" s="13"/>
      <c r="Y102" s="22"/>
      <c r="Z102" s="13"/>
      <c r="AA102" s="22"/>
    </row>
    <row r="103" spans="1:27" ht="43.5" customHeight="1" outlineLevel="1" thickBot="1" x14ac:dyDescent="0.3">
      <c r="A103" s="5"/>
      <c r="B103" s="1"/>
      <c r="C103"/>
      <c r="D103" s="32"/>
      <c r="E103"/>
      <c r="F103" s="81"/>
      <c r="G103" s="117" t="s">
        <v>939</v>
      </c>
      <c r="H103" s="117"/>
      <c r="I103" s="118"/>
      <c r="J103" s="35">
        <v>2</v>
      </c>
      <c r="K103" s="35">
        <v>2</v>
      </c>
      <c r="L103" s="36">
        <f t="shared" si="0"/>
        <v>1</v>
      </c>
      <c r="N103" s="37"/>
      <c r="O103" s="37"/>
      <c r="Q103" s="20"/>
      <c r="S103" s="20"/>
      <c r="T103" s="13"/>
      <c r="U103" s="22"/>
      <c r="V103" s="13"/>
      <c r="W103" s="22"/>
      <c r="X103" s="13"/>
      <c r="Y103" s="22"/>
      <c r="Z103" s="13"/>
      <c r="AA103" s="22"/>
    </row>
    <row r="104" spans="1:27" ht="27" customHeight="1" outlineLevel="1" thickBot="1" x14ac:dyDescent="0.3">
      <c r="A104" s="5"/>
      <c r="B104" s="1"/>
      <c r="C104"/>
      <c r="D104" s="32"/>
      <c r="E104"/>
      <c r="F104" s="81"/>
      <c r="G104" s="117" t="s">
        <v>940</v>
      </c>
      <c r="H104" s="117"/>
      <c r="I104" s="118"/>
      <c r="J104" s="35">
        <v>1</v>
      </c>
      <c r="K104" s="35">
        <v>1</v>
      </c>
      <c r="L104" s="36">
        <f t="shared" si="0"/>
        <v>1</v>
      </c>
      <c r="N104" s="37"/>
      <c r="O104" s="37"/>
      <c r="Q104" s="20"/>
      <c r="S104" s="22"/>
      <c r="T104" s="13"/>
      <c r="U104" s="22"/>
      <c r="V104" s="13"/>
      <c r="W104" s="22"/>
      <c r="X104" s="13"/>
      <c r="Y104" s="22"/>
      <c r="Z104" s="13"/>
      <c r="AA104" s="22"/>
    </row>
    <row r="105" spans="1:27" ht="64.5" customHeight="1" outlineLevel="1" thickBot="1" x14ac:dyDescent="0.3">
      <c r="A105" s="5"/>
      <c r="B105" s="1"/>
      <c r="C105"/>
      <c r="D105" s="32"/>
      <c r="E105"/>
      <c r="F105" s="81"/>
      <c r="G105" s="117" t="s">
        <v>941</v>
      </c>
      <c r="H105" s="117"/>
      <c r="I105" s="118"/>
      <c r="J105" s="35">
        <v>1</v>
      </c>
      <c r="K105" s="35">
        <v>1</v>
      </c>
      <c r="L105" s="36">
        <f t="shared" si="0"/>
        <v>1</v>
      </c>
      <c r="N105" s="37"/>
      <c r="O105" s="37"/>
      <c r="Q105" s="20"/>
      <c r="S105" s="20"/>
      <c r="T105" s="13"/>
      <c r="U105" s="22"/>
      <c r="V105" s="13"/>
      <c r="W105" s="22"/>
      <c r="X105" s="13"/>
      <c r="Y105" s="22"/>
      <c r="Z105" s="13"/>
      <c r="AA105" s="22"/>
    </row>
    <row r="106" spans="1:27" ht="27" customHeight="1" outlineLevel="1" thickBot="1" x14ac:dyDescent="0.3">
      <c r="A106" s="5"/>
      <c r="B106" s="1"/>
      <c r="C106"/>
      <c r="D106" s="32"/>
      <c r="E106"/>
      <c r="F106" s="81"/>
      <c r="G106" s="117" t="s">
        <v>194</v>
      </c>
      <c r="H106" s="117"/>
      <c r="I106" s="118"/>
      <c r="J106" s="35">
        <v>0</v>
      </c>
      <c r="K106" s="35">
        <v>0</v>
      </c>
      <c r="L106" s="36">
        <f t="shared" si="0"/>
        <v>0</v>
      </c>
      <c r="N106" s="37"/>
      <c r="O106" s="37"/>
      <c r="Q106" s="20"/>
      <c r="S106" s="20"/>
      <c r="T106" s="13"/>
      <c r="U106" s="22" t="s">
        <v>218</v>
      </c>
      <c r="V106" s="13"/>
      <c r="W106" s="22"/>
      <c r="X106" s="13"/>
      <c r="Y106" s="22"/>
      <c r="Z106" s="13"/>
      <c r="AA106" s="22"/>
    </row>
    <row r="107" spans="1:27" ht="27" customHeight="1" outlineLevel="1" thickBot="1" x14ac:dyDescent="0.3">
      <c r="A107" s="5"/>
      <c r="B107" s="1"/>
      <c r="C107"/>
      <c r="D107" s="32"/>
      <c r="E107"/>
      <c r="F107" s="81"/>
      <c r="G107" s="117" t="s">
        <v>195</v>
      </c>
      <c r="H107" s="117"/>
      <c r="I107" s="118"/>
      <c r="J107" s="35">
        <v>0</v>
      </c>
      <c r="K107" s="35">
        <v>0</v>
      </c>
      <c r="L107" s="36">
        <f t="shared" si="0"/>
        <v>0</v>
      </c>
      <c r="N107" s="37"/>
      <c r="O107" s="37"/>
      <c r="Q107" s="20"/>
      <c r="S107" s="22"/>
      <c r="T107" s="13"/>
      <c r="U107" s="22" t="s">
        <v>218</v>
      </c>
      <c r="V107" s="13"/>
      <c r="W107" s="22"/>
      <c r="X107" s="13"/>
      <c r="Y107" s="22"/>
      <c r="Z107" s="13"/>
      <c r="AA107" s="22"/>
    </row>
    <row r="108" spans="1:27" ht="36" customHeight="1" outlineLevel="1" thickBot="1" x14ac:dyDescent="0.3">
      <c r="A108" s="5"/>
      <c r="B108" s="1"/>
      <c r="C108"/>
      <c r="D108" s="32"/>
      <c r="E108"/>
      <c r="F108" s="81"/>
      <c r="G108" s="117" t="s">
        <v>196</v>
      </c>
      <c r="H108" s="117"/>
      <c r="I108" s="118"/>
      <c r="J108" s="35">
        <v>0</v>
      </c>
      <c r="K108" s="35">
        <v>0</v>
      </c>
      <c r="L108" s="36">
        <f t="shared" si="0"/>
        <v>0</v>
      </c>
      <c r="N108" s="37"/>
      <c r="O108" s="37"/>
      <c r="Q108" s="20"/>
      <c r="S108" s="20"/>
      <c r="T108" s="13"/>
      <c r="U108" s="22" t="s">
        <v>219</v>
      </c>
      <c r="V108" s="13"/>
      <c r="W108" s="22"/>
      <c r="X108" s="13"/>
      <c r="Y108" s="22"/>
      <c r="Z108" s="13"/>
      <c r="AA108" s="22"/>
    </row>
    <row r="109" spans="1:27" ht="27" customHeight="1" outlineLevel="1" thickBot="1" x14ac:dyDescent="0.3">
      <c r="A109" s="5"/>
      <c r="B109" s="1"/>
      <c r="C109"/>
      <c r="D109" s="32"/>
      <c r="E109"/>
      <c r="F109" s="81"/>
      <c r="G109" s="117" t="s">
        <v>197</v>
      </c>
      <c r="H109" s="117"/>
      <c r="I109" s="118"/>
      <c r="J109" s="35">
        <v>5</v>
      </c>
      <c r="K109" s="35">
        <v>5</v>
      </c>
      <c r="L109" s="36">
        <f t="shared" si="0"/>
        <v>1</v>
      </c>
      <c r="N109" s="37"/>
      <c r="O109" s="37"/>
      <c r="Q109" s="20"/>
      <c r="S109" s="22"/>
      <c r="T109" s="13"/>
      <c r="U109" s="22" t="s">
        <v>219</v>
      </c>
      <c r="V109" s="13"/>
      <c r="W109" s="22"/>
      <c r="X109" s="13"/>
      <c r="Y109" s="22"/>
      <c r="Z109" s="13"/>
      <c r="AA109" s="22"/>
    </row>
    <row r="110" spans="1:27" ht="27" customHeight="1" outlineLevel="1" thickBot="1" x14ac:dyDescent="0.3">
      <c r="A110" s="5"/>
      <c r="B110" s="1"/>
      <c r="C110"/>
      <c r="D110" s="32"/>
      <c r="E110"/>
      <c r="F110" s="81"/>
      <c r="G110" s="117" t="s">
        <v>198</v>
      </c>
      <c r="H110" s="117"/>
      <c r="I110" s="118"/>
      <c r="J110" s="35">
        <v>7</v>
      </c>
      <c r="K110" s="35">
        <v>7</v>
      </c>
      <c r="L110" s="36">
        <f t="shared" si="0"/>
        <v>1</v>
      </c>
      <c r="N110" s="37"/>
      <c r="O110" s="37"/>
      <c r="Q110" s="20"/>
      <c r="S110" s="20"/>
      <c r="T110" s="13"/>
      <c r="U110" s="22" t="s">
        <v>219</v>
      </c>
      <c r="V110" s="13"/>
      <c r="W110" s="22"/>
      <c r="X110" s="13"/>
      <c r="Y110" s="22"/>
      <c r="Z110" s="13"/>
      <c r="AA110" s="22"/>
    </row>
    <row r="111" spans="1:27" ht="27" customHeight="1" outlineLevel="1" thickBot="1" x14ac:dyDescent="0.3">
      <c r="A111" s="5"/>
      <c r="B111" s="1"/>
      <c r="C111"/>
      <c r="D111" s="32"/>
      <c r="E111"/>
      <c r="F111" s="81"/>
      <c r="G111" s="117" t="s">
        <v>199</v>
      </c>
      <c r="H111" s="117"/>
      <c r="I111" s="118"/>
      <c r="J111" s="35">
        <v>33</v>
      </c>
      <c r="K111" s="35">
        <v>33</v>
      </c>
      <c r="L111" s="36">
        <f t="shared" si="0"/>
        <v>1</v>
      </c>
      <c r="N111" s="37"/>
      <c r="O111" s="37"/>
      <c r="Q111" s="20"/>
      <c r="S111" s="22"/>
      <c r="T111" s="13"/>
      <c r="U111" s="22" t="s">
        <v>219</v>
      </c>
      <c r="V111" s="13"/>
      <c r="W111" s="22"/>
      <c r="X111" s="13"/>
      <c r="Y111" s="22"/>
      <c r="Z111" s="13"/>
      <c r="AA111" s="22"/>
    </row>
    <row r="112" spans="1:27" ht="27" customHeight="1" outlineLevel="1" thickBot="1" x14ac:dyDescent="0.3">
      <c r="A112" s="5"/>
      <c r="B112" s="1"/>
      <c r="C112"/>
      <c r="D112" s="32"/>
      <c r="E112"/>
      <c r="F112" s="81"/>
      <c r="G112" s="117" t="s">
        <v>200</v>
      </c>
      <c r="H112" s="117"/>
      <c r="I112" s="118"/>
      <c r="J112" s="35">
        <v>17</v>
      </c>
      <c r="K112" s="35">
        <v>17</v>
      </c>
      <c r="L112" s="36">
        <f t="shared" si="0"/>
        <v>1</v>
      </c>
      <c r="N112" s="37"/>
      <c r="O112" s="37"/>
      <c r="Q112" s="20"/>
      <c r="S112" s="20"/>
      <c r="T112" s="13"/>
      <c r="U112" s="22" t="s">
        <v>219</v>
      </c>
      <c r="V112" s="13"/>
      <c r="W112" s="22"/>
      <c r="X112" s="13"/>
      <c r="Y112" s="22"/>
      <c r="Z112" s="13"/>
      <c r="AA112" s="22"/>
    </row>
    <row r="113" spans="1:27" ht="27" customHeight="1" outlineLevel="1" thickBot="1" x14ac:dyDescent="0.3">
      <c r="A113" s="5"/>
      <c r="B113" s="1"/>
      <c r="C113"/>
      <c r="D113" s="32"/>
      <c r="E113"/>
      <c r="F113" s="81"/>
      <c r="G113" s="117" t="s">
        <v>201</v>
      </c>
      <c r="H113" s="117"/>
      <c r="I113" s="118"/>
      <c r="J113" s="35">
        <v>43</v>
      </c>
      <c r="K113" s="35">
        <v>43</v>
      </c>
      <c r="L113" s="36">
        <f t="shared" si="0"/>
        <v>1</v>
      </c>
      <c r="N113" s="37"/>
      <c r="O113" s="37"/>
      <c r="Q113" s="20"/>
      <c r="S113" s="22"/>
      <c r="T113" s="13"/>
      <c r="U113" s="22" t="s">
        <v>219</v>
      </c>
      <c r="V113" s="13"/>
      <c r="W113" s="22"/>
      <c r="X113" s="13"/>
      <c r="Y113" s="22"/>
      <c r="Z113" s="13"/>
      <c r="AA113" s="22"/>
    </row>
    <row r="114" spans="1:27" ht="50.25" customHeight="1" outlineLevel="1" thickBot="1" x14ac:dyDescent="0.3">
      <c r="A114" s="5"/>
      <c r="B114" s="1"/>
      <c r="C114"/>
      <c r="D114" s="32"/>
      <c r="E114"/>
      <c r="F114" s="81"/>
      <c r="G114" s="117" t="s">
        <v>202</v>
      </c>
      <c r="H114" s="117"/>
      <c r="I114" s="118"/>
      <c r="J114" s="35">
        <v>35</v>
      </c>
      <c r="K114" s="35">
        <v>35</v>
      </c>
      <c r="L114" s="36">
        <f t="shared" si="0"/>
        <v>1</v>
      </c>
      <c r="N114" s="37"/>
      <c r="O114" s="37"/>
      <c r="Q114" s="20"/>
      <c r="S114" s="20"/>
      <c r="T114" s="13"/>
      <c r="U114" s="22" t="s">
        <v>219</v>
      </c>
      <c r="V114" s="13"/>
      <c r="W114" s="22"/>
      <c r="X114" s="13"/>
      <c r="Y114" s="22"/>
      <c r="Z114" s="13"/>
      <c r="AA114" s="22"/>
    </row>
    <row r="115" spans="1:27" ht="40.5" customHeight="1" outlineLevel="1" thickBot="1" x14ac:dyDescent="0.3">
      <c r="A115" s="5"/>
      <c r="B115" s="1"/>
      <c r="C115"/>
      <c r="D115" s="32"/>
      <c r="E115"/>
      <c r="F115" s="81"/>
      <c r="G115" s="117" t="s">
        <v>203</v>
      </c>
      <c r="H115" s="117"/>
      <c r="I115" s="118"/>
      <c r="J115" s="35">
        <v>146</v>
      </c>
      <c r="K115" s="35">
        <v>146</v>
      </c>
      <c r="L115" s="36">
        <f t="shared" si="0"/>
        <v>1</v>
      </c>
      <c r="N115" s="37"/>
      <c r="O115" s="37"/>
      <c r="Q115" s="20"/>
      <c r="S115" s="22"/>
      <c r="T115" s="13"/>
      <c r="U115" s="22" t="s">
        <v>219</v>
      </c>
      <c r="V115" s="13"/>
      <c r="W115" s="22"/>
      <c r="X115" s="13"/>
      <c r="Y115" s="22"/>
      <c r="Z115" s="13"/>
      <c r="AA115" s="22"/>
    </row>
    <row r="116" spans="1:27" ht="27" customHeight="1" outlineLevel="1" thickBot="1" x14ac:dyDescent="0.3">
      <c r="A116" s="5"/>
      <c r="B116" s="1"/>
      <c r="C116"/>
      <c r="D116" s="32"/>
      <c r="E116"/>
      <c r="F116" s="81"/>
      <c r="G116" s="117" t="s">
        <v>204</v>
      </c>
      <c r="H116" s="117"/>
      <c r="I116" s="118"/>
      <c r="J116" s="35">
        <v>276</v>
      </c>
      <c r="K116" s="35">
        <v>276</v>
      </c>
      <c r="L116" s="36">
        <f t="shared" si="0"/>
        <v>1</v>
      </c>
      <c r="N116" s="37"/>
      <c r="O116" s="37"/>
      <c r="Q116" s="20"/>
      <c r="S116" s="20"/>
      <c r="U116" s="22" t="s">
        <v>219</v>
      </c>
      <c r="W116" s="20"/>
      <c r="Y116" s="22"/>
      <c r="AA116" s="22"/>
    </row>
    <row r="117" spans="1:27" ht="27" customHeight="1" outlineLevel="1" thickBot="1" x14ac:dyDescent="0.3">
      <c r="A117" s="5"/>
      <c r="B117" s="1"/>
      <c r="C117"/>
      <c r="D117" s="32"/>
      <c r="E117"/>
      <c r="F117" s="81"/>
      <c r="G117" s="117" t="s">
        <v>205</v>
      </c>
      <c r="H117" s="117"/>
      <c r="I117" s="118"/>
      <c r="J117" s="35">
        <v>7500</v>
      </c>
      <c r="K117" s="35">
        <v>7500</v>
      </c>
      <c r="L117" s="36">
        <f t="shared" si="0"/>
        <v>1</v>
      </c>
      <c r="N117" s="37"/>
      <c r="O117" s="37"/>
      <c r="Q117" s="20"/>
      <c r="S117" s="22"/>
      <c r="U117" s="22" t="s">
        <v>219</v>
      </c>
      <c r="W117" s="22"/>
      <c r="Y117" s="22"/>
      <c r="AA117" s="22"/>
    </row>
    <row r="118" spans="1:27" ht="27" customHeight="1" outlineLevel="1" thickBot="1" x14ac:dyDescent="0.3">
      <c r="A118" s="5"/>
      <c r="B118" s="1"/>
      <c r="C118"/>
      <c r="D118" s="32"/>
      <c r="E118"/>
      <c r="F118" s="81"/>
      <c r="G118" s="117" t="s">
        <v>206</v>
      </c>
      <c r="H118" s="117"/>
      <c r="I118" s="118"/>
      <c r="J118" s="35">
        <v>170</v>
      </c>
      <c r="K118" s="35">
        <v>170</v>
      </c>
      <c r="L118" s="36">
        <f t="shared" si="0"/>
        <v>1</v>
      </c>
      <c r="N118" s="37"/>
      <c r="O118" s="37"/>
      <c r="Q118" s="20"/>
      <c r="S118" s="20"/>
      <c r="U118" s="22" t="s">
        <v>219</v>
      </c>
      <c r="W118" s="22"/>
      <c r="Y118" s="22"/>
      <c r="AA118" s="22"/>
    </row>
    <row r="119" spans="1:27" ht="43.5" customHeight="1" outlineLevel="1" thickBot="1" x14ac:dyDescent="0.3">
      <c r="B119" s="1"/>
      <c r="D119" s="1"/>
      <c r="E119" s="1"/>
      <c r="F119" s="109"/>
      <c r="G119" s="117" t="s">
        <v>207</v>
      </c>
      <c r="H119" s="117"/>
      <c r="I119" s="118"/>
      <c r="J119" s="35">
        <v>0</v>
      </c>
      <c r="K119" s="35">
        <v>0</v>
      </c>
      <c r="L119" s="36">
        <f t="shared" si="0"/>
        <v>0</v>
      </c>
      <c r="N119" s="37"/>
      <c r="O119" s="37"/>
      <c r="Q119" s="20"/>
      <c r="S119" s="22"/>
      <c r="U119" s="22" t="s">
        <v>219</v>
      </c>
      <c r="W119" s="22"/>
      <c r="Y119" s="22"/>
      <c r="AA119" s="22"/>
    </row>
    <row r="120" spans="1:27" ht="35.1" customHeight="1" outlineLevel="1" thickBot="1" x14ac:dyDescent="0.3">
      <c r="B120" s="1"/>
      <c r="D120" s="1"/>
      <c r="E120" s="1"/>
      <c r="F120" s="109"/>
      <c r="G120" s="117" t="s">
        <v>208</v>
      </c>
      <c r="H120" s="117"/>
      <c r="I120" s="118"/>
      <c r="J120" s="35">
        <v>11</v>
      </c>
      <c r="K120" s="35">
        <v>11</v>
      </c>
      <c r="L120" s="36">
        <f t="shared" si="0"/>
        <v>1</v>
      </c>
      <c r="N120" s="37"/>
      <c r="O120" s="37"/>
      <c r="Q120" s="20"/>
      <c r="S120" s="20"/>
      <c r="U120" s="22" t="s">
        <v>218</v>
      </c>
      <c r="W120" s="22"/>
      <c r="Y120" s="22"/>
      <c r="AA120" s="22"/>
    </row>
    <row r="121" spans="1:27" ht="35.1" customHeight="1" outlineLevel="1" thickBot="1" x14ac:dyDescent="0.3">
      <c r="B121" s="1"/>
      <c r="D121" s="1"/>
      <c r="E121" s="1"/>
      <c r="F121" s="109"/>
      <c r="G121" s="117" t="s">
        <v>209</v>
      </c>
      <c r="H121" s="117"/>
      <c r="I121" s="118"/>
      <c r="J121" s="35">
        <v>11</v>
      </c>
      <c r="K121" s="35">
        <v>11</v>
      </c>
      <c r="L121" s="36">
        <f t="shared" si="0"/>
        <v>1</v>
      </c>
      <c r="N121" s="37"/>
      <c r="O121" s="37"/>
      <c r="Q121" s="20"/>
      <c r="S121" s="22"/>
      <c r="U121" s="22" t="s">
        <v>219</v>
      </c>
      <c r="W121" s="22"/>
      <c r="Y121" s="22"/>
      <c r="AA121" s="22"/>
    </row>
    <row r="122" spans="1:27" ht="35.1" customHeight="1" outlineLevel="1" thickBot="1" x14ac:dyDescent="0.3">
      <c r="B122" s="1"/>
      <c r="D122" s="1"/>
      <c r="E122" s="1"/>
      <c r="F122" s="109"/>
      <c r="G122" s="117" t="s">
        <v>210</v>
      </c>
      <c r="H122" s="117"/>
      <c r="I122" s="118"/>
      <c r="J122" s="35">
        <v>0</v>
      </c>
      <c r="K122" s="35">
        <v>0</v>
      </c>
      <c r="L122" s="36">
        <f t="shared" si="0"/>
        <v>0</v>
      </c>
      <c r="N122"/>
      <c r="O122"/>
      <c r="Q122" s="20"/>
      <c r="S122" s="20"/>
      <c r="U122" s="22" t="s">
        <v>219</v>
      </c>
      <c r="W122" s="22"/>
      <c r="Y122" s="22"/>
      <c r="AA122" s="22"/>
    </row>
    <row r="123" spans="1:27" ht="35.1" customHeight="1" outlineLevel="1" thickBot="1" x14ac:dyDescent="0.3">
      <c r="B123" s="1"/>
      <c r="D123" s="1"/>
      <c r="E123" s="1"/>
      <c r="F123" s="109"/>
      <c r="G123" s="117" t="s">
        <v>211</v>
      </c>
      <c r="H123" s="117"/>
      <c r="I123" s="118"/>
      <c r="J123" s="35">
        <v>1</v>
      </c>
      <c r="K123" s="35">
        <v>1</v>
      </c>
      <c r="L123" s="36">
        <f t="shared" si="0"/>
        <v>1</v>
      </c>
      <c r="N123"/>
      <c r="O123"/>
      <c r="Q123" s="20"/>
      <c r="S123" s="22"/>
      <c r="U123" s="22" t="s">
        <v>218</v>
      </c>
      <c r="W123" s="22"/>
      <c r="Y123" s="22"/>
      <c r="AA123" s="22"/>
    </row>
    <row r="124" spans="1:27" ht="35.1" customHeight="1" outlineLevel="1" thickBot="1" x14ac:dyDescent="0.3">
      <c r="B124" s="1"/>
      <c r="D124" s="1"/>
      <c r="E124" s="1"/>
      <c r="F124" s="109"/>
      <c r="G124" s="117" t="s">
        <v>212</v>
      </c>
      <c r="H124" s="117"/>
      <c r="I124" s="118"/>
      <c r="J124" s="35">
        <v>4</v>
      </c>
      <c r="K124" s="35">
        <v>4</v>
      </c>
      <c r="L124" s="36">
        <f t="shared" si="0"/>
        <v>1</v>
      </c>
      <c r="N124"/>
      <c r="O124"/>
      <c r="Q124" s="20"/>
      <c r="S124" s="20"/>
      <c r="U124" s="22" t="s">
        <v>219</v>
      </c>
      <c r="W124" s="22"/>
      <c r="Y124" s="22"/>
      <c r="AA124" s="22"/>
    </row>
    <row r="125" spans="1:27" ht="35.1" customHeight="1" outlineLevel="1" thickBot="1" x14ac:dyDescent="0.3">
      <c r="B125" s="1"/>
      <c r="D125" s="1"/>
      <c r="E125" s="1"/>
      <c r="F125" s="109"/>
      <c r="G125" s="117" t="s">
        <v>213</v>
      </c>
      <c r="H125" s="117"/>
      <c r="I125" s="118"/>
      <c r="J125" s="35">
        <v>1</v>
      </c>
      <c r="K125" s="35">
        <v>1</v>
      </c>
      <c r="L125" s="36">
        <f t="shared" si="0"/>
        <v>1</v>
      </c>
      <c r="N125"/>
      <c r="O125"/>
      <c r="Q125" s="20"/>
      <c r="S125" s="22"/>
      <c r="U125" s="22" t="s">
        <v>219</v>
      </c>
      <c r="W125" s="22"/>
      <c r="Y125" s="22"/>
      <c r="AA125" s="22"/>
    </row>
    <row r="126" spans="1:27" ht="35.1" customHeight="1" outlineLevel="1" thickBot="1" x14ac:dyDescent="0.3">
      <c r="B126" s="1"/>
      <c r="D126" s="1"/>
      <c r="E126" s="1"/>
      <c r="F126" s="109"/>
      <c r="G126" s="117" t="s">
        <v>214</v>
      </c>
      <c r="H126" s="117"/>
      <c r="I126" s="118"/>
      <c r="J126" s="35">
        <v>32</v>
      </c>
      <c r="K126" s="35">
        <v>32</v>
      </c>
      <c r="L126" s="36">
        <f t="shared" si="0"/>
        <v>1</v>
      </c>
      <c r="N126"/>
      <c r="O126"/>
      <c r="Q126" s="22"/>
      <c r="S126" s="22"/>
      <c r="U126" s="22" t="s">
        <v>219</v>
      </c>
      <c r="W126" s="22"/>
      <c r="Y126" s="22"/>
      <c r="AA126" s="22"/>
    </row>
    <row r="127" spans="1:27" ht="35.1" customHeight="1" outlineLevel="1" thickBot="1" x14ac:dyDescent="0.3">
      <c r="B127" s="1"/>
      <c r="D127" s="1"/>
      <c r="E127" s="1"/>
      <c r="F127" s="109"/>
      <c r="G127" s="117" t="s">
        <v>215</v>
      </c>
      <c r="H127" s="117"/>
      <c r="I127" s="118"/>
      <c r="J127" s="35">
        <v>1</v>
      </c>
      <c r="K127" s="35">
        <v>1</v>
      </c>
      <c r="L127" s="36">
        <f t="shared" si="0"/>
        <v>1</v>
      </c>
      <c r="N127"/>
      <c r="O127"/>
      <c r="Q127" s="22"/>
      <c r="S127" s="22"/>
      <c r="U127" s="22" t="s">
        <v>219</v>
      </c>
      <c r="W127" s="22"/>
      <c r="Y127" s="22"/>
      <c r="AA127" s="22"/>
    </row>
    <row r="128" spans="1:27" ht="35.1" customHeight="1" outlineLevel="1" thickBot="1" x14ac:dyDescent="0.3">
      <c r="B128" s="1"/>
      <c r="D128" s="1"/>
      <c r="E128" s="1"/>
      <c r="F128" s="109"/>
      <c r="G128" s="117" t="s">
        <v>216</v>
      </c>
      <c r="H128" s="117"/>
      <c r="I128" s="118"/>
      <c r="J128" s="35">
        <v>1</v>
      </c>
      <c r="K128" s="35">
        <v>1</v>
      </c>
      <c r="L128" s="36">
        <f t="shared" si="0"/>
        <v>1</v>
      </c>
      <c r="N128"/>
      <c r="O128"/>
      <c r="Q128" s="20"/>
      <c r="S128" s="22"/>
      <c r="U128" s="22" t="s">
        <v>219</v>
      </c>
      <c r="W128" s="22"/>
      <c r="Y128" s="22"/>
      <c r="AA128" s="22"/>
    </row>
    <row r="129" spans="1:28" ht="35.1" customHeight="1" outlineLevel="1" thickBot="1" x14ac:dyDescent="0.3">
      <c r="B129" s="1"/>
      <c r="D129" s="1"/>
      <c r="E129" s="1"/>
      <c r="F129" s="109"/>
      <c r="G129" s="117" t="s">
        <v>217</v>
      </c>
      <c r="H129" s="117"/>
      <c r="I129" s="118"/>
      <c r="J129" s="35">
        <v>1</v>
      </c>
      <c r="K129" s="35">
        <v>1</v>
      </c>
      <c r="L129" s="36">
        <f t="shared" si="0"/>
        <v>1</v>
      </c>
      <c r="N129"/>
      <c r="O129"/>
      <c r="Q129" s="22"/>
      <c r="S129" s="22"/>
      <c r="U129" s="22" t="s">
        <v>219</v>
      </c>
      <c r="W129" s="22"/>
      <c r="Y129" s="22"/>
      <c r="AA129" s="22"/>
    </row>
    <row r="130" spans="1:28" ht="35.1" hidden="1" customHeight="1" outlineLevel="1" thickBot="1" x14ac:dyDescent="0.3">
      <c r="B130" s="1"/>
      <c r="D130" s="1"/>
      <c r="E130" s="1"/>
      <c r="F130" s="109"/>
      <c r="G130" s="117"/>
      <c r="H130" s="117"/>
      <c r="I130" s="118"/>
      <c r="J130" s="35"/>
      <c r="K130" s="35"/>
      <c r="L130" s="36">
        <f t="shared" si="0"/>
        <v>0</v>
      </c>
      <c r="N130"/>
      <c r="O130"/>
      <c r="Q130" s="22"/>
      <c r="S130" s="22"/>
      <c r="U130" s="22"/>
      <c r="W130" s="22"/>
      <c r="Y130" s="22"/>
      <c r="AA130" s="22"/>
    </row>
    <row r="131" spans="1:28" ht="42" hidden="1" customHeight="1" outlineLevel="1" thickBot="1" x14ac:dyDescent="0.3">
      <c r="B131" s="1"/>
      <c r="D131" s="1"/>
      <c r="E131" s="1"/>
      <c r="F131" s="109"/>
      <c r="G131" s="117"/>
      <c r="H131" s="117"/>
      <c r="I131" s="118"/>
      <c r="J131" s="35"/>
      <c r="K131" s="35"/>
      <c r="L131" s="36">
        <f t="shared" si="0"/>
        <v>0</v>
      </c>
      <c r="N131"/>
      <c r="O131"/>
      <c r="Q131" s="22"/>
      <c r="S131" s="22"/>
      <c r="U131" s="22"/>
      <c r="W131" s="22"/>
      <c r="Y131" s="22"/>
      <c r="AA131" s="22"/>
    </row>
    <row r="132" spans="1:28" ht="35.1" hidden="1" customHeight="1" outlineLevel="1" thickBot="1" x14ac:dyDescent="0.3">
      <c r="B132" s="1"/>
      <c r="D132" s="1"/>
      <c r="E132" s="1"/>
      <c r="F132" s="109"/>
      <c r="G132" s="117"/>
      <c r="H132" s="117"/>
      <c r="I132" s="118"/>
      <c r="J132" s="35"/>
      <c r="K132" s="35"/>
      <c r="L132" s="36">
        <f t="shared" si="0"/>
        <v>0</v>
      </c>
      <c r="N132"/>
      <c r="O132"/>
      <c r="Q132" s="22"/>
      <c r="S132" s="22"/>
      <c r="U132" s="22"/>
      <c r="W132" s="22"/>
      <c r="Y132" s="22"/>
      <c r="AA132" s="22"/>
    </row>
    <row r="133" spans="1:28" ht="35.1" hidden="1" customHeight="1" outlineLevel="1" thickBot="1" x14ac:dyDescent="0.3">
      <c r="B133" s="1"/>
      <c r="D133" s="1"/>
      <c r="E133" s="1"/>
      <c r="F133" s="109"/>
      <c r="G133" s="117"/>
      <c r="H133" s="117"/>
      <c r="I133" s="118"/>
      <c r="J133" s="35"/>
      <c r="K133" s="35"/>
      <c r="L133" s="36">
        <f t="shared" si="0"/>
        <v>0</v>
      </c>
      <c r="N133"/>
      <c r="O133"/>
      <c r="Q133" s="22"/>
      <c r="S133" s="22"/>
      <c r="U133" s="22"/>
      <c r="W133" s="22"/>
      <c r="Y133" s="22"/>
      <c r="AA133" s="22"/>
    </row>
    <row r="134" spans="1:28" ht="35.1" hidden="1" customHeight="1" outlineLevel="1" thickBot="1" x14ac:dyDescent="0.3">
      <c r="B134" s="1"/>
      <c r="D134" s="1"/>
      <c r="E134" s="1"/>
      <c r="F134" s="109"/>
      <c r="G134" s="117"/>
      <c r="H134" s="117"/>
      <c r="I134" s="118"/>
      <c r="J134" s="35"/>
      <c r="K134" s="35"/>
      <c r="L134" s="36">
        <f t="shared" si="0"/>
        <v>0</v>
      </c>
      <c r="N134"/>
      <c r="O134"/>
      <c r="Q134" s="22"/>
      <c r="S134" s="22"/>
      <c r="U134" s="22"/>
      <c r="W134" s="22"/>
      <c r="Y134" s="22"/>
      <c r="AA134" s="22"/>
    </row>
    <row r="135" spans="1:28" ht="35.1" hidden="1" customHeight="1" outlineLevel="1" thickBot="1" x14ac:dyDescent="0.3">
      <c r="B135" s="1"/>
      <c r="D135" s="1"/>
      <c r="E135" s="1"/>
      <c r="F135" s="109"/>
      <c r="G135" s="117"/>
      <c r="H135" s="117"/>
      <c r="I135" s="118"/>
      <c r="J135" s="35"/>
      <c r="K135" s="35"/>
      <c r="L135" s="36">
        <f t="shared" si="0"/>
        <v>0</v>
      </c>
      <c r="N135"/>
      <c r="O135"/>
      <c r="Q135" s="22"/>
      <c r="S135" s="22"/>
      <c r="U135" s="22"/>
      <c r="W135" s="22"/>
      <c r="Y135" s="22"/>
      <c r="AA135" s="22"/>
    </row>
    <row r="136" spans="1:28" ht="35.1" hidden="1" customHeight="1" outlineLevel="1" thickBot="1" x14ac:dyDescent="0.3">
      <c r="B136" s="1"/>
      <c r="D136" s="1"/>
      <c r="E136" s="1"/>
      <c r="F136" s="109"/>
      <c r="G136" s="117"/>
      <c r="H136" s="117"/>
      <c r="I136" s="118"/>
      <c r="J136" s="35"/>
      <c r="K136" s="35"/>
      <c r="L136" s="36">
        <f t="shared" si="0"/>
        <v>0</v>
      </c>
      <c r="N136"/>
      <c r="O136"/>
      <c r="Q136" s="22"/>
      <c r="S136" s="22"/>
      <c r="U136" s="22"/>
      <c r="W136" s="22"/>
      <c r="Y136" s="22"/>
      <c r="AA136" s="22"/>
    </row>
    <row r="137" spans="1:28" ht="35.1" hidden="1" customHeight="1" outlineLevel="1" thickBot="1" x14ac:dyDescent="0.3">
      <c r="B137" s="1"/>
      <c r="D137" s="1"/>
      <c r="E137" s="1"/>
      <c r="F137" s="109"/>
      <c r="G137" s="117"/>
      <c r="H137" s="117"/>
      <c r="I137" s="118"/>
      <c r="J137" s="35"/>
      <c r="K137" s="35"/>
      <c r="L137" s="36">
        <f t="shared" si="0"/>
        <v>0</v>
      </c>
      <c r="N137"/>
      <c r="O137"/>
      <c r="Q137" s="22"/>
      <c r="S137" s="22"/>
      <c r="U137" s="22"/>
      <c r="W137" s="22"/>
      <c r="Y137" s="22"/>
      <c r="AA137" s="22"/>
    </row>
    <row r="138" spans="1:28" ht="35.1" hidden="1" customHeight="1" outlineLevel="1" thickBot="1" x14ac:dyDescent="0.3">
      <c r="B138" s="1"/>
      <c r="D138" s="1"/>
      <c r="E138" s="1"/>
      <c r="F138" s="109"/>
      <c r="G138" s="117"/>
      <c r="H138" s="117"/>
      <c r="I138" s="118"/>
      <c r="J138" s="35"/>
      <c r="K138" s="35"/>
      <c r="L138" s="36">
        <f t="shared" si="0"/>
        <v>0</v>
      </c>
      <c r="N138"/>
      <c r="O138"/>
      <c r="Q138" s="22"/>
      <c r="S138" s="22"/>
      <c r="U138" s="22"/>
      <c r="W138" s="22"/>
      <c r="Y138" s="22"/>
      <c r="AA138" s="22"/>
    </row>
    <row r="139" spans="1:28" ht="35.1" hidden="1" customHeight="1" outlineLevel="1" thickBot="1" x14ac:dyDescent="0.3">
      <c r="B139" s="1"/>
      <c r="D139" s="1"/>
      <c r="E139" s="1"/>
      <c r="F139" s="109"/>
      <c r="G139" s="117"/>
      <c r="H139" s="117"/>
      <c r="I139" s="118"/>
      <c r="J139" s="35"/>
      <c r="K139" s="35"/>
      <c r="L139" s="36">
        <f t="shared" si="0"/>
        <v>0</v>
      </c>
      <c r="N139"/>
      <c r="O139"/>
      <c r="Q139" s="22"/>
      <c r="S139" s="22"/>
      <c r="U139" s="22"/>
      <c r="W139" s="22"/>
      <c r="Y139" s="22"/>
      <c r="AA139" s="22"/>
    </row>
    <row r="140" spans="1:28" ht="35.1" hidden="1" customHeight="1" outlineLevel="1" thickBot="1" x14ac:dyDescent="0.3">
      <c r="B140" s="1"/>
      <c r="D140" s="1"/>
      <c r="E140" s="1"/>
      <c r="F140" s="109"/>
      <c r="G140" s="117"/>
      <c r="H140" s="117"/>
      <c r="I140" s="118"/>
      <c r="J140" s="35"/>
      <c r="K140" s="35"/>
      <c r="L140" s="36">
        <f t="shared" si="0"/>
        <v>0</v>
      </c>
      <c r="N140"/>
      <c r="O140"/>
      <c r="Q140" s="22"/>
      <c r="S140" s="22"/>
      <c r="U140" s="22"/>
      <c r="W140" s="22"/>
      <c r="Y140" s="22"/>
      <c r="AA140" s="22"/>
    </row>
    <row r="141" spans="1:28" ht="35.1" hidden="1" customHeight="1" outlineLevel="1" thickBot="1" x14ac:dyDescent="0.3">
      <c r="B141" s="1"/>
      <c r="D141" s="1"/>
      <c r="E141" s="1"/>
      <c r="F141" s="109"/>
      <c r="G141" s="117"/>
      <c r="H141" s="117"/>
      <c r="I141" s="118"/>
      <c r="J141" s="35"/>
      <c r="K141" s="35"/>
      <c r="L141" s="36">
        <f t="shared" si="0"/>
        <v>0</v>
      </c>
      <c r="N141"/>
      <c r="O141"/>
      <c r="Q141"/>
      <c r="S141"/>
      <c r="T141"/>
      <c r="U141"/>
      <c r="V141"/>
      <c r="W141"/>
      <c r="X141"/>
      <c r="Y141"/>
      <c r="Z141"/>
      <c r="AA141"/>
    </row>
    <row r="142" spans="1:28" ht="35.1" hidden="1" customHeight="1" outlineLevel="1" thickBot="1" x14ac:dyDescent="0.3">
      <c r="B142" s="1"/>
      <c r="D142" s="1"/>
      <c r="E142" s="1"/>
      <c r="F142" s="109"/>
      <c r="G142" s="117"/>
      <c r="H142" s="117"/>
      <c r="I142" s="118"/>
      <c r="J142" s="35"/>
      <c r="K142" s="35"/>
      <c r="L142" s="36">
        <f t="shared" si="0"/>
        <v>0</v>
      </c>
      <c r="N142"/>
      <c r="O142"/>
    </row>
    <row r="143" spans="1:28" ht="35.1" hidden="1" customHeight="1" outlineLevel="1" thickBot="1" x14ac:dyDescent="0.3">
      <c r="B143" s="1"/>
      <c r="D143" s="1"/>
      <c r="E143" s="1"/>
      <c r="F143" s="109"/>
      <c r="G143" s="117"/>
      <c r="H143" s="117"/>
      <c r="I143" s="118"/>
      <c r="J143" s="35"/>
      <c r="K143" s="35"/>
      <c r="L143" s="36">
        <f t="shared" si="0"/>
        <v>0</v>
      </c>
      <c r="N143"/>
      <c r="O143"/>
    </row>
    <row r="144" spans="1:28" ht="21" customHeight="1" outlineLevel="1" thickBot="1" x14ac:dyDescent="0.3">
      <c r="A144" s="38"/>
      <c r="B144" s="1"/>
      <c r="D144" s="1"/>
      <c r="E144" s="1"/>
      <c r="F144" s="119" t="s">
        <v>15</v>
      </c>
      <c r="G144" s="114"/>
      <c r="H144" s="114"/>
      <c r="I144" s="115"/>
      <c r="J144" s="39">
        <f>SUM(J7:J143)</f>
        <v>8478</v>
      </c>
      <c r="K144" s="39">
        <f>SUM(K7:K143)</f>
        <v>8478</v>
      </c>
      <c r="L144" s="36">
        <f>IFERROR(K144/J144,0)</f>
        <v>1</v>
      </c>
      <c r="N144"/>
      <c r="O144"/>
      <c r="AB144"/>
    </row>
    <row r="145" spans="1:28" x14ac:dyDescent="0.25">
      <c r="N145"/>
      <c r="O145"/>
    </row>
    <row r="146" spans="1:28" ht="27" customHeight="1" thickBot="1" x14ac:dyDescent="0.3">
      <c r="B146" s="1"/>
      <c r="D146" s="1"/>
      <c r="F146" s="124" t="str">
        <f>F2</f>
        <v>METAS FINANCEIRAS 2019</v>
      </c>
      <c r="G146" s="124"/>
      <c r="H146" s="124"/>
      <c r="I146" s="124"/>
      <c r="J146" s="124"/>
      <c r="K146" s="124"/>
      <c r="L146" s="124"/>
      <c r="N146" s="8" t="s">
        <v>1</v>
      </c>
      <c r="O146" s="9" t="s">
        <v>2</v>
      </c>
      <c r="Q146" s="123" t="s">
        <v>3</v>
      </c>
      <c r="R146" s="11"/>
      <c r="S146" s="123" t="s">
        <v>4</v>
      </c>
      <c r="T146" s="12"/>
      <c r="U146" s="123" t="s">
        <v>5</v>
      </c>
      <c r="V146" s="12"/>
      <c r="W146" s="123" t="s">
        <v>6</v>
      </c>
      <c r="X146" s="13"/>
      <c r="Y146" s="123" t="s">
        <v>7</v>
      </c>
      <c r="Z146" s="13"/>
      <c r="AA146" s="123" t="s">
        <v>8</v>
      </c>
    </row>
    <row r="147" spans="1:28" ht="38.25" customHeight="1" thickBot="1" x14ac:dyDescent="0.3">
      <c r="B147" s="14" t="str">
        <f>B3</f>
        <v>Unidade Responsável</v>
      </c>
      <c r="C147" s="14" t="str">
        <f>C3</f>
        <v>P/A</v>
      </c>
      <c r="D147" s="14" t="str">
        <f>D3</f>
        <v>Denominação</v>
      </c>
      <c r="E147" s="14" t="str">
        <f>E3</f>
        <v>Objetivo Estratégico Principal</v>
      </c>
      <c r="F147" s="15">
        <f>F3</f>
        <v>0</v>
      </c>
      <c r="G147" s="16" t="str">
        <f t="shared" ref="G147:L147" si="2">G3</f>
        <v>Programação 2019</v>
      </c>
      <c r="H147" s="15" t="str">
        <f t="shared" si="2"/>
        <v>Transposições no período
Janeiro á Junho</v>
      </c>
      <c r="I147" s="16" t="str">
        <f t="shared" si="2"/>
        <v>Total programado + Transposições em 30/06/2019</v>
      </c>
      <c r="J147" s="17" t="str">
        <f t="shared" si="2"/>
        <v>Total executado no período</v>
      </c>
      <c r="K147" s="18" t="str">
        <f t="shared" si="2"/>
        <v>Total executado acumulado</v>
      </c>
      <c r="L147" s="19" t="str">
        <f t="shared" si="2"/>
        <v>% de realização em relação ao total executado</v>
      </c>
      <c r="N147" s="125"/>
      <c r="O147" s="125"/>
      <c r="Q147" s="116"/>
      <c r="R147" s="43"/>
      <c r="S147" s="116"/>
      <c r="T147" s="21"/>
      <c r="U147" s="116"/>
      <c r="V147" s="21"/>
      <c r="W147" s="116"/>
      <c r="X147" s="21"/>
      <c r="Y147" s="116"/>
      <c r="Z147" s="21"/>
      <c r="AA147" s="116"/>
    </row>
    <row r="148" spans="1:28" ht="59.25" customHeight="1" thickBot="1" x14ac:dyDescent="0.3">
      <c r="A148" s="23" t="str">
        <f>'[1]Quadro Geral'!A8</f>
        <v>01.02</v>
      </c>
      <c r="B148" s="24" t="str">
        <f>VLOOKUP(A148,'[1]Quadro Geral'!$A$7:$N$78,'META FÍSICA e FINANCEIRA'!$B$2,0)</f>
        <v>Presidência</v>
      </c>
      <c r="C148" s="25" t="str">
        <f>VLOOKUP(A148,'[1]Quadro Geral'!$A$7:$N$78,'META FÍSICA e FINANCEIRA'!$C$2,0)</f>
        <v>A</v>
      </c>
      <c r="D148" s="25" t="str">
        <f>VLOOKUP(A148,'[1]Quadro Geral'!$A$7:$N$78,'META FÍSICA e FINANCEIRA'!$D$2,0)</f>
        <v>01.02 -  Plenárias - Atividades e Ações</v>
      </c>
      <c r="E148" s="26" t="str">
        <f>VLOOKUP(A148,'[1]Quadro Geral'!$A$7:$N$78,'META FÍSICA e FINANCEIRA'!$E$2,0)</f>
        <v>Garantir a participação dos Arquitetos e Urbanistas no planejamento territorial e na gestão urbana</v>
      </c>
      <c r="F148" s="27" t="e">
        <f>VLOOKUP(E148,'[1]Quadro Geral'!$A$7:$N$78,'META FÍSICA e FINANCEIRA'!$B$2,0)</f>
        <v>#N/A</v>
      </c>
      <c r="G148" s="28">
        <f>VLOOKUP(A148,'[1]Quadro Geral'!$A$7:$N$78,'META FÍSICA e FINANCEIRA'!$G$1,0)</f>
        <v>777891.69</v>
      </c>
      <c r="H148" s="27">
        <f>VLOOKUP(A148,'[1]Quadro Geral'!$A$7:$N$78,'META FÍSICA e FINANCEIRA'!$H$1,0)</f>
        <v>0</v>
      </c>
      <c r="I148" s="28">
        <f>VLOOKUP(A148,'[1]Quadro Geral'!$A$7:$N$78,'META FÍSICA e FINANCEIRA'!$I$1,0)</f>
        <v>777891.69</v>
      </c>
      <c r="J148" s="29">
        <f>VLOOKUP(A148,'[1]Quadro Geral'!$A$7:$N$78,'META FÍSICA e FINANCEIRA'!$J$1,0)</f>
        <v>252645.6</v>
      </c>
      <c r="K148" s="30">
        <f>VLOOKUP(A148,'[1]Quadro Geral'!$A$7:$N$78,'META FÍSICA e FINANCEIRA'!$K$1,0)</f>
        <v>252645.6</v>
      </c>
      <c r="L148" s="31">
        <f>IFERROR(K148/G148,0)</f>
        <v>0.32478248996335213</v>
      </c>
      <c r="N148" s="126"/>
      <c r="O148" s="126"/>
      <c r="Q148" s="44"/>
      <c r="S148" s="20"/>
      <c r="U148" s="20"/>
      <c r="W148" s="20"/>
      <c r="Y148" s="20"/>
      <c r="AA148" s="20"/>
    </row>
    <row r="149" spans="1:28" ht="36.75" customHeight="1" outlineLevel="1" thickBot="1" x14ac:dyDescent="0.3">
      <c r="A149" s="5"/>
      <c r="B149"/>
      <c r="C149"/>
      <c r="D149"/>
      <c r="E149"/>
      <c r="F149" s="116" t="str">
        <f>$F$5</f>
        <v>METAS FÍSICAS  2019</v>
      </c>
      <c r="G149" s="116"/>
      <c r="H149" s="116"/>
      <c r="I149" s="116"/>
      <c r="J149" s="116"/>
      <c r="K149" s="116"/>
      <c r="L149" s="116"/>
      <c r="N149" s="126"/>
      <c r="O149" s="126"/>
      <c r="Q149" s="20"/>
      <c r="S149" s="22"/>
      <c r="U149" s="22"/>
      <c r="W149" s="22"/>
      <c r="Y149" s="22"/>
      <c r="AA149" s="22"/>
    </row>
    <row r="150" spans="1:28" ht="21" customHeight="1" outlineLevel="1" thickBot="1" x14ac:dyDescent="0.3">
      <c r="A150" s="5"/>
      <c r="B150"/>
      <c r="C150"/>
      <c r="D150"/>
      <c r="E150"/>
      <c r="F150" s="117" t="s">
        <v>11</v>
      </c>
      <c r="G150" s="117"/>
      <c r="H150" s="117"/>
      <c r="I150" s="118"/>
      <c r="J150" s="33" t="s">
        <v>12</v>
      </c>
      <c r="K150" s="33" t="s">
        <v>13</v>
      </c>
      <c r="L150" s="34" t="s">
        <v>14</v>
      </c>
      <c r="N150" s="126"/>
      <c r="O150" s="126"/>
      <c r="Q150" s="22"/>
      <c r="S150" s="22"/>
      <c r="U150" s="22"/>
      <c r="W150" s="22"/>
      <c r="Y150" s="22"/>
      <c r="AA150" s="22"/>
    </row>
    <row r="151" spans="1:28" ht="36" customHeight="1" outlineLevel="1" thickBot="1" x14ac:dyDescent="0.3">
      <c r="B151" s="1"/>
      <c r="D151" s="1"/>
      <c r="E151" s="1"/>
      <c r="F151" s="120" t="s">
        <v>191</v>
      </c>
      <c r="G151" s="121"/>
      <c r="H151" s="121"/>
      <c r="I151" s="122"/>
      <c r="J151" s="35"/>
      <c r="K151" s="35"/>
      <c r="L151" s="36">
        <f>IFERROR(K151/J151,0)</f>
        <v>0</v>
      </c>
      <c r="N151" s="126"/>
      <c r="O151" s="126"/>
      <c r="Q151" s="22"/>
      <c r="S151" s="22"/>
      <c r="U151" s="22"/>
      <c r="W151" s="22"/>
      <c r="Y151" s="22"/>
      <c r="AA151" s="22"/>
    </row>
    <row r="152" spans="1:28" ht="36" customHeight="1" outlineLevel="1" thickBot="1" x14ac:dyDescent="0.3">
      <c r="B152" s="1"/>
      <c r="D152" s="1"/>
      <c r="E152" s="1"/>
      <c r="F152" s="120" t="s">
        <v>190</v>
      </c>
      <c r="G152" s="121"/>
      <c r="H152" s="121"/>
      <c r="I152" s="122"/>
      <c r="J152" s="35"/>
      <c r="K152" s="35"/>
      <c r="L152" s="36">
        <f>IFERROR(K152/J152,0)</f>
        <v>0</v>
      </c>
      <c r="N152" s="126"/>
      <c r="O152" s="126"/>
      <c r="Q152"/>
      <c r="S152"/>
      <c r="T152"/>
      <c r="U152"/>
      <c r="V152"/>
      <c r="W152"/>
      <c r="X152"/>
      <c r="Y152"/>
      <c r="Z152"/>
      <c r="AA152"/>
    </row>
    <row r="153" spans="1:28" ht="177" hidden="1" customHeight="1" outlineLevel="1" thickBot="1" x14ac:dyDescent="0.3">
      <c r="B153" s="1"/>
      <c r="D153" s="1"/>
      <c r="E153" s="1"/>
      <c r="F153" s="120"/>
      <c r="G153" s="121"/>
      <c r="H153" s="121"/>
      <c r="I153" s="122"/>
      <c r="J153" s="35"/>
      <c r="K153" s="35"/>
      <c r="L153" s="36">
        <f>IFERROR(K153/J153,0)</f>
        <v>0</v>
      </c>
      <c r="N153" s="126"/>
      <c r="O153" s="126"/>
    </row>
    <row r="154" spans="1:28" ht="113.25" hidden="1" customHeight="1" outlineLevel="1" thickBot="1" x14ac:dyDescent="0.3">
      <c r="B154" s="1"/>
      <c r="D154" s="1"/>
      <c r="E154" s="1"/>
      <c r="F154" s="120"/>
      <c r="G154" s="121"/>
      <c r="H154" s="121"/>
      <c r="I154" s="122"/>
      <c r="J154" s="35"/>
      <c r="K154" s="35"/>
      <c r="L154" s="36">
        <f>IFERROR(K154/J154,0)</f>
        <v>0</v>
      </c>
      <c r="N154"/>
      <c r="O154"/>
    </row>
    <row r="155" spans="1:28" ht="21" customHeight="1" outlineLevel="1" thickBot="1" x14ac:dyDescent="0.3">
      <c r="A155" s="38"/>
      <c r="B155" s="1"/>
      <c r="D155" s="1"/>
      <c r="E155" s="1"/>
      <c r="F155" s="119" t="s">
        <v>15</v>
      </c>
      <c r="G155" s="114"/>
      <c r="H155" s="114"/>
      <c r="I155" s="115"/>
      <c r="J155" s="39">
        <f>SUM(J151:J154)</f>
        <v>0</v>
      </c>
      <c r="K155" s="39">
        <f>SUM(K151:K154)</f>
        <v>0</v>
      </c>
      <c r="L155" s="36">
        <f>IFERROR(K155/J155,0)</f>
        <v>0</v>
      </c>
      <c r="N155"/>
      <c r="O155"/>
      <c r="AB155"/>
    </row>
    <row r="156" spans="1:28" x14ac:dyDescent="0.25">
      <c r="N156"/>
      <c r="O156"/>
    </row>
    <row r="157" spans="1:28" ht="27" customHeight="1" thickBot="1" x14ac:dyDescent="0.3">
      <c r="B157" s="1"/>
      <c r="D157" s="1"/>
      <c r="F157" s="124" t="str">
        <f>F146</f>
        <v>METAS FINANCEIRAS 2019</v>
      </c>
      <c r="G157" s="124"/>
      <c r="H157" s="124"/>
      <c r="I157" s="124"/>
      <c r="J157" s="124"/>
      <c r="K157" s="124"/>
      <c r="L157" s="124"/>
      <c r="N157" s="8" t="s">
        <v>1</v>
      </c>
      <c r="O157" s="9" t="s">
        <v>2</v>
      </c>
      <c r="Q157" s="123" t="s">
        <v>3</v>
      </c>
      <c r="R157" s="11"/>
      <c r="S157" s="123" t="s">
        <v>4</v>
      </c>
      <c r="T157" s="12"/>
      <c r="U157" s="123" t="s">
        <v>5</v>
      </c>
      <c r="V157" s="12"/>
      <c r="W157" s="123" t="s">
        <v>6</v>
      </c>
      <c r="X157" s="13"/>
      <c r="Y157" s="123" t="s">
        <v>7</v>
      </c>
      <c r="Z157" s="13"/>
      <c r="AA157" s="123" t="s">
        <v>8</v>
      </c>
    </row>
    <row r="158" spans="1:28" ht="30" customHeight="1" thickBot="1" x14ac:dyDescent="0.3">
      <c r="B158" s="14" t="str">
        <f>B147</f>
        <v>Unidade Responsável</v>
      </c>
      <c r="C158" s="14" t="str">
        <f t="shared" ref="C158:L158" si="3">C147</f>
        <v>P/A</v>
      </c>
      <c r="D158" s="14" t="str">
        <f t="shared" si="3"/>
        <v>Denominação</v>
      </c>
      <c r="E158" s="14" t="str">
        <f t="shared" si="3"/>
        <v>Objetivo Estratégico Principal</v>
      </c>
      <c r="F158" s="15">
        <f t="shared" si="3"/>
        <v>0</v>
      </c>
      <c r="G158" s="16" t="str">
        <f t="shared" si="3"/>
        <v>Programação 2019</v>
      </c>
      <c r="H158" s="15" t="str">
        <f t="shared" si="3"/>
        <v>Transposições no período
Janeiro á Junho</v>
      </c>
      <c r="I158" s="16" t="str">
        <f t="shared" si="3"/>
        <v>Total programado + Transposições em 30/06/2019</v>
      </c>
      <c r="J158" s="17" t="str">
        <f t="shared" si="3"/>
        <v>Total executado no período</v>
      </c>
      <c r="K158" s="18" t="str">
        <f t="shared" si="3"/>
        <v>Total executado acumulado</v>
      </c>
      <c r="L158" s="19" t="str">
        <f t="shared" si="3"/>
        <v>% de realização em relação ao total executado</v>
      </c>
      <c r="N158" s="125"/>
      <c r="O158" s="125"/>
      <c r="Q158" s="116"/>
      <c r="R158" s="43"/>
      <c r="S158" s="116"/>
      <c r="T158" s="21"/>
      <c r="U158" s="116"/>
      <c r="V158" s="21"/>
      <c r="W158" s="116"/>
      <c r="X158" s="21"/>
      <c r="Y158" s="116"/>
      <c r="Z158" s="21"/>
      <c r="AA158" s="116"/>
    </row>
    <row r="159" spans="1:28" ht="59.25" customHeight="1" thickBot="1" x14ac:dyDescent="0.3">
      <c r="A159" s="23" t="str">
        <f>'[1]Quadro Geral'!A9</f>
        <v>01.03</v>
      </c>
      <c r="B159" s="24" t="str">
        <f>VLOOKUP(A159,'[1]Quadro Geral'!$A$7:$N$78,'META FÍSICA e FINANCEIRA'!$B$2,0)</f>
        <v>Presidência</v>
      </c>
      <c r="C159" s="25" t="str">
        <f>VLOOKUP(A159,'[1]Quadro Geral'!$A$7:$N$78,'META FÍSICA e FINANCEIRA'!$C$2,0)</f>
        <v>A</v>
      </c>
      <c r="D159" s="25" t="str">
        <f>VLOOKUP(A159,'[1]Quadro Geral'!$A$7:$N$78,'META FÍSICA e FINANCEIRA'!$D$2,0)</f>
        <v>01.03 - Conselho Diretor - Atividades e Ações</v>
      </c>
      <c r="E159" s="26" t="str">
        <f>VLOOKUP(A159,'[1]Quadro Geral'!$A$7:$N$78,'META FÍSICA e FINANCEIRA'!$E$2,0)</f>
        <v>Aprimorar e inovar os processos e as ações</v>
      </c>
      <c r="F159" s="27" t="e">
        <f>VLOOKUP(E159,'[1]Quadro Geral'!$A$7:$N$78,'META FÍSICA e FINANCEIRA'!$B$2,0)</f>
        <v>#N/A</v>
      </c>
      <c r="G159" s="28">
        <f>VLOOKUP(A159,'[1]Quadro Geral'!$A$7:$N$78,'META FÍSICA e FINANCEIRA'!$G$1,0)</f>
        <v>259921.74</v>
      </c>
      <c r="H159" s="27">
        <f>VLOOKUP(A159,'[1]Quadro Geral'!$A$7:$N$78,'META FÍSICA e FINANCEIRA'!$H$1,0)</f>
        <v>0</v>
      </c>
      <c r="I159" s="28">
        <f>VLOOKUP(A159,'[1]Quadro Geral'!$A$7:$N$78,'META FÍSICA e FINANCEIRA'!$I$1,0)</f>
        <v>259921.74</v>
      </c>
      <c r="J159" s="29">
        <f>VLOOKUP(A159,'[1]Quadro Geral'!$A$7:$N$78,'META FÍSICA e FINANCEIRA'!$J$1,0)</f>
        <v>67337.56</v>
      </c>
      <c r="K159" s="30">
        <f>VLOOKUP(A159,'[1]Quadro Geral'!$A$7:$N$78,'META FÍSICA e FINANCEIRA'!$K$1,0)</f>
        <v>67337.56</v>
      </c>
      <c r="L159" s="31">
        <f>IFERROR(K159/G159,0)</f>
        <v>0.25906859503171992</v>
      </c>
      <c r="N159" s="126"/>
      <c r="O159" s="126"/>
      <c r="Q159" s="44"/>
      <c r="S159" s="20"/>
      <c r="U159" s="20"/>
      <c r="W159" s="20"/>
      <c r="Y159" s="20"/>
      <c r="AA159" s="20"/>
    </row>
    <row r="160" spans="1:28" ht="36.75" customHeight="1" outlineLevel="1" thickBot="1" x14ac:dyDescent="0.3">
      <c r="A160" s="5"/>
      <c r="B160"/>
      <c r="C160"/>
      <c r="D160"/>
      <c r="E160"/>
      <c r="F160" s="116" t="str">
        <f>$F$5</f>
        <v>METAS FÍSICAS  2019</v>
      </c>
      <c r="G160" s="116"/>
      <c r="H160" s="116"/>
      <c r="I160" s="116"/>
      <c r="J160" s="116"/>
      <c r="K160" s="116"/>
      <c r="L160" s="116"/>
      <c r="N160" s="126"/>
      <c r="O160" s="126"/>
      <c r="Q160" s="20"/>
      <c r="S160" s="22"/>
      <c r="U160" s="22"/>
      <c r="W160" s="22"/>
      <c r="Y160" s="22"/>
      <c r="AA160" s="22"/>
    </row>
    <row r="161" spans="1:28" ht="21" customHeight="1" outlineLevel="1" thickBot="1" x14ac:dyDescent="0.3">
      <c r="A161" s="5"/>
      <c r="B161"/>
      <c r="C161"/>
      <c r="D161"/>
      <c r="E161"/>
      <c r="F161" s="117" t="s">
        <v>11</v>
      </c>
      <c r="G161" s="117"/>
      <c r="H161" s="117"/>
      <c r="I161" s="118"/>
      <c r="J161" s="33" t="s">
        <v>12</v>
      </c>
      <c r="K161" s="33" t="s">
        <v>13</v>
      </c>
      <c r="L161" s="34" t="s">
        <v>14</v>
      </c>
      <c r="N161" s="126"/>
      <c r="O161" s="126"/>
      <c r="Q161" s="22"/>
      <c r="S161" s="22"/>
      <c r="U161" s="22"/>
      <c r="W161" s="22"/>
      <c r="Y161" s="22"/>
      <c r="AA161" s="22"/>
    </row>
    <row r="162" spans="1:28" ht="32.25" customHeight="1" outlineLevel="1" thickBot="1" x14ac:dyDescent="0.3">
      <c r="B162" s="1"/>
      <c r="D162" s="1"/>
      <c r="E162" s="1"/>
      <c r="F162" s="120" t="s">
        <v>193</v>
      </c>
      <c r="G162" s="121"/>
      <c r="H162" s="121"/>
      <c r="I162" s="122"/>
      <c r="J162" s="39"/>
      <c r="K162" s="39"/>
      <c r="L162" s="36">
        <f>IFERROR(K162/J162,0)</f>
        <v>0</v>
      </c>
      <c r="N162" s="126"/>
      <c r="O162" s="126"/>
      <c r="Q162" s="22"/>
      <c r="S162" s="22"/>
      <c r="U162" s="22"/>
      <c r="W162" s="22"/>
      <c r="Y162" s="22"/>
      <c r="AA162" s="22"/>
    </row>
    <row r="163" spans="1:28" ht="32.25" customHeight="1" outlineLevel="1" thickBot="1" x14ac:dyDescent="0.3">
      <c r="B163" s="1"/>
      <c r="D163" s="1"/>
      <c r="E163" s="1"/>
      <c r="F163" s="120" t="s">
        <v>192</v>
      </c>
      <c r="G163" s="121"/>
      <c r="H163" s="121"/>
      <c r="I163" s="122"/>
      <c r="J163" s="39"/>
      <c r="K163" s="39"/>
      <c r="L163" s="36">
        <f t="shared" ref="L163:L168" si="4">IFERROR(K163/J163,0)</f>
        <v>0</v>
      </c>
      <c r="N163" s="126"/>
      <c r="O163" s="126"/>
      <c r="Q163" s="22"/>
      <c r="S163" s="22"/>
      <c r="U163" s="22"/>
      <c r="W163" s="22"/>
      <c r="Y163" s="22"/>
      <c r="AA163" s="22"/>
    </row>
    <row r="164" spans="1:28" ht="174.75" hidden="1" customHeight="1" outlineLevel="1" thickBot="1" x14ac:dyDescent="0.3">
      <c r="B164" s="1"/>
      <c r="D164" s="1"/>
      <c r="E164" s="1"/>
      <c r="F164" s="120"/>
      <c r="G164" s="121"/>
      <c r="H164" s="121"/>
      <c r="I164" s="122"/>
      <c r="J164" s="39"/>
      <c r="K164" s="39"/>
      <c r="L164" s="36">
        <f t="shared" si="4"/>
        <v>0</v>
      </c>
      <c r="N164" s="126"/>
      <c r="O164" s="126"/>
      <c r="Q164" s="22"/>
      <c r="S164" s="22"/>
      <c r="U164" s="22"/>
      <c r="W164" s="22"/>
      <c r="Y164" s="22"/>
      <c r="AA164" s="22"/>
    </row>
    <row r="165" spans="1:28" ht="149.25" hidden="1" customHeight="1" outlineLevel="1" thickBot="1" x14ac:dyDescent="0.3">
      <c r="B165" s="1"/>
      <c r="D165" s="1"/>
      <c r="E165" s="1"/>
      <c r="F165" s="120"/>
      <c r="G165" s="121"/>
      <c r="H165" s="121"/>
      <c r="I165" s="122"/>
      <c r="J165" s="39"/>
      <c r="K165" s="39"/>
      <c r="L165" s="36">
        <f t="shared" si="4"/>
        <v>0</v>
      </c>
      <c r="N165"/>
      <c r="O165"/>
      <c r="Q165"/>
      <c r="S165"/>
      <c r="T165"/>
      <c r="U165"/>
      <c r="V165"/>
      <c r="W165"/>
      <c r="X165"/>
      <c r="Y165"/>
      <c r="Z165"/>
      <c r="AA165"/>
    </row>
    <row r="166" spans="1:28" ht="133.5" hidden="1" customHeight="1" outlineLevel="1" thickBot="1" x14ac:dyDescent="0.3">
      <c r="B166" s="1"/>
      <c r="D166" s="1"/>
      <c r="E166" s="1"/>
      <c r="F166" s="120"/>
      <c r="G166" s="121"/>
      <c r="H166" s="121"/>
      <c r="I166" s="122"/>
      <c r="J166" s="39"/>
      <c r="K166" s="39"/>
      <c r="L166" s="36">
        <f t="shared" si="4"/>
        <v>0</v>
      </c>
      <c r="N166"/>
      <c r="O166"/>
    </row>
    <row r="167" spans="1:28" ht="140.25" hidden="1" customHeight="1" outlineLevel="1" thickBot="1" x14ac:dyDescent="0.3">
      <c r="B167" s="1"/>
      <c r="D167" s="1"/>
      <c r="E167" s="1"/>
      <c r="F167" s="120"/>
      <c r="G167" s="121"/>
      <c r="H167" s="121"/>
      <c r="I167" s="122"/>
      <c r="J167" s="39"/>
      <c r="K167" s="39"/>
      <c r="L167" s="36">
        <f t="shared" si="4"/>
        <v>0</v>
      </c>
      <c r="N167"/>
      <c r="O167"/>
    </row>
    <row r="168" spans="1:28" ht="21" customHeight="1" outlineLevel="1" thickBot="1" x14ac:dyDescent="0.3">
      <c r="A168" s="38"/>
      <c r="B168" s="1"/>
      <c r="D168" s="1"/>
      <c r="E168" s="1"/>
      <c r="F168" s="119" t="s">
        <v>15</v>
      </c>
      <c r="G168" s="114"/>
      <c r="H168" s="114"/>
      <c r="I168" s="115"/>
      <c r="J168" s="39">
        <f>SUM(J162:J167)</f>
        <v>0</v>
      </c>
      <c r="K168" s="39">
        <f>SUM(K162:K167)</f>
        <v>0</v>
      </c>
      <c r="L168" s="36">
        <f t="shared" si="4"/>
        <v>0</v>
      </c>
      <c r="N168"/>
      <c r="O168"/>
      <c r="AB168"/>
    </row>
    <row r="169" spans="1:28" x14ac:dyDescent="0.25">
      <c r="N169"/>
      <c r="O169"/>
    </row>
    <row r="170" spans="1:28" ht="27" customHeight="1" thickBot="1" x14ac:dyDescent="0.3">
      <c r="B170" s="1"/>
      <c r="D170" s="1"/>
      <c r="F170" s="124" t="str">
        <f>F157</f>
        <v>METAS FINANCEIRAS 2019</v>
      </c>
      <c r="G170" s="124"/>
      <c r="H170" s="124"/>
      <c r="I170" s="124"/>
      <c r="J170" s="124"/>
      <c r="K170" s="124"/>
      <c r="L170" s="124"/>
      <c r="N170" s="8" t="s">
        <v>1</v>
      </c>
      <c r="O170" s="9" t="s">
        <v>2</v>
      </c>
      <c r="Q170" s="123" t="s">
        <v>3</v>
      </c>
      <c r="R170" s="11"/>
      <c r="S170" s="123" t="s">
        <v>4</v>
      </c>
      <c r="T170" s="12"/>
      <c r="U170" s="123" t="s">
        <v>5</v>
      </c>
      <c r="V170" s="12"/>
      <c r="W170" s="123" t="s">
        <v>6</v>
      </c>
      <c r="X170" s="13"/>
      <c r="Y170" s="123" t="s">
        <v>7</v>
      </c>
      <c r="Z170" s="13"/>
      <c r="AA170" s="123" t="s">
        <v>8</v>
      </c>
    </row>
    <row r="171" spans="1:28" ht="30" customHeight="1" thickBot="1" x14ac:dyDescent="0.3">
      <c r="B171" s="14" t="str">
        <f>B158</f>
        <v>Unidade Responsável</v>
      </c>
      <c r="C171" s="14" t="str">
        <f t="shared" ref="C171:L171" si="5">C158</f>
        <v>P/A</v>
      </c>
      <c r="D171" s="14" t="str">
        <f t="shared" si="5"/>
        <v>Denominação</v>
      </c>
      <c r="E171" s="14" t="str">
        <f t="shared" si="5"/>
        <v>Objetivo Estratégico Principal</v>
      </c>
      <c r="F171" s="15">
        <f t="shared" si="5"/>
        <v>0</v>
      </c>
      <c r="G171" s="16" t="str">
        <f t="shared" si="5"/>
        <v>Programação 2019</v>
      </c>
      <c r="H171" s="15" t="str">
        <f t="shared" si="5"/>
        <v>Transposições no período
Janeiro á Junho</v>
      </c>
      <c r="I171" s="16" t="str">
        <f t="shared" si="5"/>
        <v>Total programado + Transposições em 30/06/2019</v>
      </c>
      <c r="J171" s="17" t="str">
        <f t="shared" si="5"/>
        <v>Total executado no período</v>
      </c>
      <c r="K171" s="18" t="str">
        <f t="shared" si="5"/>
        <v>Total executado acumulado</v>
      </c>
      <c r="L171" s="19" t="str">
        <f t="shared" si="5"/>
        <v>% de realização em relação ao total executado</v>
      </c>
      <c r="N171" s="125"/>
      <c r="O171" s="125"/>
      <c r="Q171" s="116"/>
      <c r="R171" s="43"/>
      <c r="S171" s="116"/>
      <c r="T171" s="21"/>
      <c r="U171" s="116"/>
      <c r="V171" s="21"/>
      <c r="W171" s="116"/>
      <c r="X171" s="21"/>
      <c r="Y171" s="116"/>
      <c r="Z171" s="21"/>
      <c r="AA171" s="116"/>
    </row>
    <row r="172" spans="1:28" ht="59.25" customHeight="1" thickBot="1" x14ac:dyDescent="0.3">
      <c r="A172" s="23" t="str">
        <f>'[1]Quadro Geral'!A10</f>
        <v>01.04</v>
      </c>
      <c r="B172" s="24" t="str">
        <f>VLOOKUP(A172,'[1]Quadro Geral'!$A$7:$N$78,'META FÍSICA e FINANCEIRA'!$B$2,0)</f>
        <v>Presidência</v>
      </c>
      <c r="C172" s="25" t="str">
        <f>VLOOKUP(A172,'[1]Quadro Geral'!$A$7:$N$78,'META FÍSICA e FINANCEIRA'!$C$2,0)</f>
        <v>A</v>
      </c>
      <c r="D172" s="25" t="str">
        <f>VLOOKUP(A172,'[1]Quadro Geral'!$A$7:$N$78,'META FÍSICA e FINANCEIRA'!$D$2,0)</f>
        <v>01.04 - Funcionalidade do CAU/SP (Prestação de Serviços, Material de Consumo, Manutenção de bens e móveis)</v>
      </c>
      <c r="E172" s="26" t="str">
        <f>VLOOKUP(A172,'[1]Quadro Geral'!$A$7:$N$78,'META FÍSICA e FINANCEIRA'!$E$2,0)</f>
        <v>Ter sistemas de informação e infraestrutura que viabilizem a gestão e o atendimento dos arquitetos e urbanistas e a sociedade</v>
      </c>
      <c r="F172" s="27" t="e">
        <f>VLOOKUP(E172,'[1]Quadro Geral'!$A$7:$N$78,'META FÍSICA e FINANCEIRA'!$B$2,0)</f>
        <v>#N/A</v>
      </c>
      <c r="G172" s="28">
        <f>VLOOKUP(A172,'[1]Quadro Geral'!$A$7:$N$78,'META FÍSICA e FINANCEIRA'!$G$1,0)</f>
        <v>13137972.16</v>
      </c>
      <c r="H172" s="27">
        <f>VLOOKUP(A172,'[1]Quadro Geral'!$A$7:$N$78,'META FÍSICA e FINANCEIRA'!$H$1,0)</f>
        <v>0</v>
      </c>
      <c r="I172" s="28">
        <f>VLOOKUP(A172,'[1]Quadro Geral'!$A$7:$N$78,'META FÍSICA e FINANCEIRA'!$I$1,0)</f>
        <v>13137972.16</v>
      </c>
      <c r="J172" s="29">
        <f>VLOOKUP(A172,'[1]Quadro Geral'!$A$7:$N$78,'META FÍSICA e FINANCEIRA'!$J$1,0)</f>
        <v>1029183.34</v>
      </c>
      <c r="K172" s="30">
        <f>VLOOKUP(A172,'[1]Quadro Geral'!$A$7:$N$78,'META FÍSICA e FINANCEIRA'!$K$1,0)</f>
        <v>1029183.34</v>
      </c>
      <c r="L172" s="31">
        <f>IFERROR(K172/G172,0)</f>
        <v>7.8336544442791686E-2</v>
      </c>
      <c r="N172" s="126"/>
      <c r="O172" s="126"/>
      <c r="Q172" s="39"/>
      <c r="S172" s="20"/>
      <c r="U172" s="20"/>
      <c r="W172" s="20"/>
      <c r="Y172" s="20"/>
      <c r="AA172" s="20"/>
    </row>
    <row r="173" spans="1:28" ht="36.75" customHeight="1" outlineLevel="1" thickBot="1" x14ac:dyDescent="0.3">
      <c r="A173" s="5"/>
      <c r="B173"/>
      <c r="C173"/>
      <c r="D173"/>
      <c r="E173"/>
      <c r="F173" s="116" t="str">
        <f>$F$5</f>
        <v>METAS FÍSICAS  2019</v>
      </c>
      <c r="G173" s="116"/>
      <c r="H173" s="116"/>
      <c r="I173" s="116"/>
      <c r="J173" s="116"/>
      <c r="K173" s="116"/>
      <c r="L173" s="116"/>
      <c r="N173" s="126"/>
      <c r="O173" s="126"/>
      <c r="Q173" s="39"/>
      <c r="S173" s="22"/>
      <c r="U173" s="22"/>
      <c r="W173" s="22"/>
      <c r="Y173" s="22"/>
      <c r="AA173" s="22"/>
    </row>
    <row r="174" spans="1:28" ht="21" customHeight="1" outlineLevel="1" thickBot="1" x14ac:dyDescent="0.3">
      <c r="A174" s="5"/>
      <c r="B174"/>
      <c r="C174"/>
      <c r="D174"/>
      <c r="E174"/>
      <c r="F174" s="117" t="s">
        <v>11</v>
      </c>
      <c r="G174" s="117"/>
      <c r="H174" s="117"/>
      <c r="I174" s="118"/>
      <c r="J174" s="33" t="s">
        <v>12</v>
      </c>
      <c r="K174" s="33" t="s">
        <v>13</v>
      </c>
      <c r="L174" s="34" t="s">
        <v>14</v>
      </c>
      <c r="N174" s="126"/>
      <c r="O174" s="126"/>
      <c r="Q174" s="39"/>
      <c r="S174" s="22"/>
      <c r="U174" s="22"/>
      <c r="W174" s="22"/>
      <c r="Y174" s="22"/>
      <c r="AA174" s="22"/>
    </row>
    <row r="175" spans="1:28" ht="21" customHeight="1" outlineLevel="1" thickBot="1" x14ac:dyDescent="0.3">
      <c r="A175" s="5"/>
      <c r="B175"/>
      <c r="C175"/>
      <c r="D175"/>
      <c r="E175"/>
      <c r="F175" s="79"/>
      <c r="G175" s="117" t="s">
        <v>359</v>
      </c>
      <c r="H175" s="117"/>
      <c r="I175" s="118"/>
      <c r="J175" s="33">
        <v>6</v>
      </c>
      <c r="K175" s="33">
        <v>6</v>
      </c>
      <c r="L175" s="36">
        <f t="shared" ref="L175:L183" si="6">IFERROR(K175/J175,0)</f>
        <v>1</v>
      </c>
      <c r="N175" s="126"/>
      <c r="O175" s="126"/>
      <c r="Q175" s="39"/>
      <c r="S175" s="22"/>
      <c r="U175" s="22"/>
      <c r="W175" s="22"/>
      <c r="Y175" s="22"/>
      <c r="AA175" s="22"/>
    </row>
    <row r="176" spans="1:28" ht="21" customHeight="1" outlineLevel="1" thickBot="1" x14ac:dyDescent="0.3">
      <c r="A176" s="5"/>
      <c r="B176"/>
      <c r="C176"/>
      <c r="D176"/>
      <c r="E176"/>
      <c r="F176" s="79"/>
      <c r="G176" s="117" t="s">
        <v>360</v>
      </c>
      <c r="H176" s="117"/>
      <c r="I176" s="118"/>
      <c r="J176" s="33">
        <v>6</v>
      </c>
      <c r="K176" s="33">
        <v>6</v>
      </c>
      <c r="L176" s="36">
        <f t="shared" si="6"/>
        <v>1</v>
      </c>
      <c r="N176" s="126"/>
      <c r="O176" s="126"/>
      <c r="Q176" s="39"/>
      <c r="S176" s="22"/>
      <c r="U176" s="22"/>
      <c r="W176" s="22"/>
      <c r="Y176" s="22"/>
      <c r="AA176" s="22"/>
    </row>
    <row r="177" spans="1:28" ht="33" customHeight="1" outlineLevel="1" thickBot="1" x14ac:dyDescent="0.3">
      <c r="A177" s="5"/>
      <c r="B177"/>
      <c r="C177"/>
      <c r="D177"/>
      <c r="E177"/>
      <c r="F177" s="79"/>
      <c r="G177" s="117" t="s">
        <v>361</v>
      </c>
      <c r="H177" s="117"/>
      <c r="I177" s="118"/>
      <c r="J177" s="33">
        <v>6</v>
      </c>
      <c r="K177" s="33">
        <v>6</v>
      </c>
      <c r="L177" s="36">
        <f t="shared" si="6"/>
        <v>1</v>
      </c>
      <c r="N177" s="126"/>
      <c r="O177" s="126"/>
      <c r="Q177" s="39"/>
      <c r="S177" s="22"/>
      <c r="U177" s="22"/>
      <c r="W177" s="22"/>
      <c r="Y177" s="22"/>
      <c r="AA177" s="22"/>
    </row>
    <row r="178" spans="1:28" ht="21" customHeight="1" outlineLevel="1" thickBot="1" x14ac:dyDescent="0.3">
      <c r="A178" s="5"/>
      <c r="B178"/>
      <c r="C178"/>
      <c r="D178"/>
      <c r="E178"/>
      <c r="F178" s="79"/>
      <c r="G178" s="117" t="s">
        <v>358</v>
      </c>
      <c r="H178" s="117"/>
      <c r="I178" s="118"/>
      <c r="J178" s="33">
        <v>6</v>
      </c>
      <c r="K178" s="33">
        <v>6</v>
      </c>
      <c r="L178" s="36">
        <f t="shared" si="6"/>
        <v>1</v>
      </c>
      <c r="N178" s="126"/>
      <c r="O178" s="126"/>
      <c r="Q178" s="39"/>
      <c r="S178" s="22"/>
      <c r="U178" s="22"/>
      <c r="W178" s="22"/>
      <c r="Y178" s="22"/>
      <c r="AA178" s="22"/>
    </row>
    <row r="179" spans="1:28" ht="21" hidden="1" customHeight="1" outlineLevel="1" thickBot="1" x14ac:dyDescent="0.3">
      <c r="A179" s="5"/>
      <c r="B179"/>
      <c r="C179"/>
      <c r="D179"/>
      <c r="E179"/>
      <c r="F179" s="79"/>
      <c r="G179" s="81"/>
      <c r="H179" s="81"/>
      <c r="I179" s="82"/>
      <c r="J179" s="33"/>
      <c r="K179" s="33"/>
      <c r="L179" s="36">
        <f t="shared" si="6"/>
        <v>0</v>
      </c>
      <c r="N179" s="126"/>
      <c r="O179" s="126"/>
      <c r="Q179" s="39"/>
      <c r="S179" s="22"/>
      <c r="U179" s="22"/>
      <c r="W179" s="22"/>
      <c r="Y179" s="22"/>
      <c r="AA179" s="22"/>
    </row>
    <row r="180" spans="1:28" ht="21" hidden="1" customHeight="1" outlineLevel="1" thickBot="1" x14ac:dyDescent="0.3">
      <c r="A180" s="5"/>
      <c r="B180"/>
      <c r="C180"/>
      <c r="D180"/>
      <c r="E180"/>
      <c r="F180" s="79"/>
      <c r="G180" s="81"/>
      <c r="H180" s="81"/>
      <c r="I180" s="82"/>
      <c r="J180" s="33"/>
      <c r="K180" s="33"/>
      <c r="L180" s="36">
        <f t="shared" si="6"/>
        <v>0</v>
      </c>
      <c r="N180" s="126"/>
      <c r="O180" s="126"/>
      <c r="Q180" s="39"/>
      <c r="S180" s="22"/>
      <c r="U180" s="22"/>
      <c r="W180" s="22"/>
      <c r="Y180" s="22"/>
      <c r="AA180" s="22"/>
    </row>
    <row r="181" spans="1:28" ht="21" hidden="1" customHeight="1" outlineLevel="1" thickBot="1" x14ac:dyDescent="0.3">
      <c r="A181" s="5"/>
      <c r="B181"/>
      <c r="C181"/>
      <c r="D181"/>
      <c r="E181"/>
      <c r="F181" s="79"/>
      <c r="G181" s="81"/>
      <c r="H181" s="81"/>
      <c r="I181" s="82"/>
      <c r="J181" s="33"/>
      <c r="K181" s="33"/>
      <c r="L181" s="36">
        <f t="shared" si="6"/>
        <v>0</v>
      </c>
      <c r="N181" s="126"/>
      <c r="O181" s="126"/>
      <c r="Q181" s="39"/>
      <c r="S181" s="22"/>
      <c r="U181" s="22"/>
      <c r="W181" s="22"/>
      <c r="Y181" s="22"/>
      <c r="AA181" s="22"/>
    </row>
    <row r="182" spans="1:28" ht="21" hidden="1" customHeight="1" outlineLevel="1" thickBot="1" x14ac:dyDescent="0.3">
      <c r="A182" s="5"/>
      <c r="B182"/>
      <c r="C182"/>
      <c r="D182"/>
      <c r="E182"/>
      <c r="F182" s="79"/>
      <c r="G182" s="81"/>
      <c r="H182" s="81"/>
      <c r="I182" s="82"/>
      <c r="J182" s="33"/>
      <c r="K182" s="33"/>
      <c r="L182" s="36">
        <f t="shared" si="6"/>
        <v>0</v>
      </c>
      <c r="N182" s="126"/>
      <c r="O182" s="126"/>
      <c r="Q182" s="39"/>
      <c r="S182" s="22"/>
      <c r="U182" s="22"/>
      <c r="W182" s="22"/>
      <c r="Y182" s="22"/>
      <c r="AA182" s="22"/>
    </row>
    <row r="183" spans="1:28" ht="21" hidden="1" customHeight="1" outlineLevel="1" thickBot="1" x14ac:dyDescent="0.3">
      <c r="A183" s="5"/>
      <c r="B183"/>
      <c r="C183"/>
      <c r="D183"/>
      <c r="E183"/>
      <c r="F183" s="79"/>
      <c r="G183" s="81"/>
      <c r="H183" s="81"/>
      <c r="I183" s="82"/>
      <c r="J183" s="33"/>
      <c r="K183" s="33"/>
      <c r="L183" s="36">
        <f t="shared" si="6"/>
        <v>0</v>
      </c>
      <c r="N183" s="126"/>
      <c r="O183" s="126"/>
      <c r="Q183" s="39"/>
      <c r="S183" s="22"/>
      <c r="U183" s="22"/>
      <c r="W183" s="22"/>
      <c r="Y183" s="22"/>
      <c r="AA183" s="22"/>
    </row>
    <row r="184" spans="1:28" ht="21" customHeight="1" outlineLevel="1" thickBot="1" x14ac:dyDescent="0.3">
      <c r="A184" s="38"/>
      <c r="B184" s="1"/>
      <c r="D184" s="1"/>
      <c r="E184" s="1"/>
      <c r="F184" s="119" t="s">
        <v>15</v>
      </c>
      <c r="G184" s="114"/>
      <c r="H184" s="114"/>
      <c r="I184" s="115"/>
      <c r="J184" s="39">
        <f>SUM(J175:J183)</f>
        <v>24</v>
      </c>
      <c r="K184" s="39">
        <f>SUM(K175:K183)</f>
        <v>24</v>
      </c>
      <c r="L184" s="36">
        <f>IFERROR(K184/J184,0)</f>
        <v>1</v>
      </c>
      <c r="N184"/>
      <c r="O184"/>
      <c r="AB184"/>
    </row>
    <row r="185" spans="1:28" x14ac:dyDescent="0.25">
      <c r="N185"/>
      <c r="O185"/>
    </row>
    <row r="186" spans="1:28" ht="27" customHeight="1" thickBot="1" x14ac:dyDescent="0.3">
      <c r="B186" s="1"/>
      <c r="D186" s="1"/>
      <c r="F186" s="124" t="str">
        <f>F170</f>
        <v>METAS FINANCEIRAS 2019</v>
      </c>
      <c r="G186" s="124"/>
      <c r="H186" s="124"/>
      <c r="I186" s="124"/>
      <c r="J186" s="124"/>
      <c r="K186" s="124"/>
      <c r="L186" s="124"/>
      <c r="N186" s="8" t="s">
        <v>1</v>
      </c>
      <c r="O186" s="9" t="s">
        <v>2</v>
      </c>
      <c r="Q186" s="123" t="s">
        <v>3</v>
      </c>
      <c r="R186" s="11"/>
      <c r="S186" s="123" t="s">
        <v>4</v>
      </c>
      <c r="T186" s="12"/>
      <c r="U186" s="123" t="s">
        <v>5</v>
      </c>
      <c r="V186" s="12"/>
      <c r="W186" s="123" t="s">
        <v>6</v>
      </c>
      <c r="X186" s="13"/>
      <c r="Y186" s="123" t="s">
        <v>7</v>
      </c>
      <c r="Z186" s="13"/>
      <c r="AA186" s="123" t="s">
        <v>8</v>
      </c>
    </row>
    <row r="187" spans="1:28" ht="30" customHeight="1" thickBot="1" x14ac:dyDescent="0.3">
      <c r="B187" s="14" t="str">
        <f>B171</f>
        <v>Unidade Responsável</v>
      </c>
      <c r="C187" s="14" t="str">
        <f>C171</f>
        <v>P/A</v>
      </c>
      <c r="D187" s="14" t="str">
        <f>D171</f>
        <v>Denominação</v>
      </c>
      <c r="E187" s="14" t="str">
        <f>E171</f>
        <v>Objetivo Estratégico Principal</v>
      </c>
      <c r="F187" s="15">
        <f>F171</f>
        <v>0</v>
      </c>
      <c r="G187" s="16" t="str">
        <f t="shared" ref="G187:L187" si="7">G171</f>
        <v>Programação 2019</v>
      </c>
      <c r="H187" s="15" t="str">
        <f t="shared" si="7"/>
        <v>Transposições no período
Janeiro á Junho</v>
      </c>
      <c r="I187" s="16" t="str">
        <f t="shared" si="7"/>
        <v>Total programado + Transposições em 30/06/2019</v>
      </c>
      <c r="J187" s="17" t="str">
        <f t="shared" si="7"/>
        <v>Total executado no período</v>
      </c>
      <c r="K187" s="18" t="str">
        <f t="shared" si="7"/>
        <v>Total executado acumulado</v>
      </c>
      <c r="L187" s="19" t="str">
        <f t="shared" si="7"/>
        <v>% de realização em relação ao total executado</v>
      </c>
      <c r="N187" s="125"/>
      <c r="O187" s="125"/>
      <c r="Q187" s="116"/>
      <c r="R187" s="43"/>
      <c r="S187" s="116"/>
      <c r="T187" s="21"/>
      <c r="U187" s="116"/>
      <c r="V187" s="21"/>
      <c r="W187" s="116"/>
      <c r="X187" s="21"/>
      <c r="Y187" s="116"/>
      <c r="Z187" s="21"/>
      <c r="AA187" s="116"/>
    </row>
    <row r="188" spans="1:28" ht="59.25" customHeight="1" thickBot="1" x14ac:dyDescent="0.3">
      <c r="A188" s="23" t="str">
        <f>'[1]Quadro Geral'!A11</f>
        <v>01.05</v>
      </c>
      <c r="B188" s="24" t="str">
        <f>VLOOKUP(A188,'[1]Quadro Geral'!$A$7:$N$78,'META FÍSICA e FINANCEIRA'!$B$2,0)</f>
        <v>Presidência</v>
      </c>
      <c r="C188" s="25" t="str">
        <f>VLOOKUP(A188,'[1]Quadro Geral'!$A$7:$N$78,'META FÍSICA e FINANCEIRA'!$C$2,0)</f>
        <v>A</v>
      </c>
      <c r="D188" s="25" t="str">
        <f>VLOOKUP(A188,'[1]Quadro Geral'!$A$7:$N$78,'META FÍSICA e FINANCEIRA'!$D$2,0)</f>
        <v>01.05 - Vice Presidência - Relacion. Articulação.,  Benef. e RH, (Diárias, Desloc. e Viagens) (Atividades e Ações)</v>
      </c>
      <c r="E188" s="26" t="str">
        <f>VLOOKUP(A188,'[1]Quadro Geral'!$A$7:$N$78,'META FÍSICA e FINANCEIRA'!$E$2,0)</f>
        <v>Aprimorar e inovar os processos e as ações</v>
      </c>
      <c r="F188" s="27" t="e">
        <f>VLOOKUP(E188,'[1]Quadro Geral'!$A$7:$N$78,'META FÍSICA e FINANCEIRA'!$B$2,0)</f>
        <v>#N/A</v>
      </c>
      <c r="G188" s="28">
        <f>VLOOKUP(A188,'[1]Quadro Geral'!$A$7:$N$78,'META FÍSICA e FINANCEIRA'!$G$1,0)</f>
        <v>447052.84518001834</v>
      </c>
      <c r="H188" s="27">
        <f>VLOOKUP(A188,'[1]Quadro Geral'!$A$7:$N$78,'META FÍSICA e FINANCEIRA'!$H$1,0)</f>
        <v>4.8199816374108195E-3</v>
      </c>
      <c r="I188" s="28">
        <f>VLOOKUP(A188,'[1]Quadro Geral'!$A$7:$N$78,'META FÍSICA e FINANCEIRA'!$I$1,0)</f>
        <v>447052.85</v>
      </c>
      <c r="J188" s="29">
        <f>VLOOKUP(A188,'[1]Quadro Geral'!$A$7:$N$78,'META FÍSICA e FINANCEIRA'!$J$1,0)</f>
        <v>219092.9</v>
      </c>
      <c r="K188" s="30">
        <f>VLOOKUP(A188,'[1]Quadro Geral'!$A$7:$N$78,'META FÍSICA e FINANCEIRA'!$K$1,0)</f>
        <v>219092.9</v>
      </c>
      <c r="L188" s="31">
        <f>IFERROR(K188/G188,0)</f>
        <v>0.49008277737674638</v>
      </c>
      <c r="N188" s="126"/>
      <c r="O188" s="126"/>
      <c r="Q188" s="44"/>
      <c r="S188" s="20"/>
      <c r="U188" s="20"/>
      <c r="W188" s="20"/>
      <c r="Y188" s="20"/>
      <c r="AA188" s="20"/>
    </row>
    <row r="189" spans="1:28" ht="36.75" customHeight="1" outlineLevel="1" thickBot="1" x14ac:dyDescent="0.3">
      <c r="A189" s="5"/>
      <c r="B189"/>
      <c r="C189"/>
      <c r="D189"/>
      <c r="E189"/>
      <c r="F189" s="116" t="str">
        <f>$F$5</f>
        <v>METAS FÍSICAS  2019</v>
      </c>
      <c r="G189" s="116"/>
      <c r="H189" s="116"/>
      <c r="I189" s="116"/>
      <c r="J189" s="116"/>
      <c r="K189" s="116"/>
      <c r="L189" s="116"/>
      <c r="N189" s="126"/>
      <c r="O189" s="126"/>
      <c r="Q189" s="20"/>
      <c r="S189" s="22"/>
      <c r="U189" s="22"/>
      <c r="W189" s="22"/>
      <c r="Y189" s="22"/>
      <c r="AA189" s="22"/>
    </row>
    <row r="190" spans="1:28" ht="21" customHeight="1" outlineLevel="1" thickBot="1" x14ac:dyDescent="0.3">
      <c r="A190" s="5"/>
      <c r="B190"/>
      <c r="C190"/>
      <c r="D190"/>
      <c r="E190"/>
      <c r="F190" s="117" t="s">
        <v>11</v>
      </c>
      <c r="G190" s="117"/>
      <c r="H190" s="117"/>
      <c r="I190" s="118"/>
      <c r="J190" s="33" t="s">
        <v>12</v>
      </c>
      <c r="K190" s="33" t="s">
        <v>13</v>
      </c>
      <c r="L190" s="34" t="s">
        <v>14</v>
      </c>
      <c r="N190" s="126"/>
      <c r="O190" s="126"/>
      <c r="Q190" s="22"/>
      <c r="S190" s="22"/>
      <c r="U190" s="22"/>
      <c r="W190" s="22"/>
      <c r="Y190" s="22"/>
      <c r="AA190" s="22"/>
    </row>
    <row r="191" spans="1:28" ht="45" customHeight="1" outlineLevel="1" thickBot="1" x14ac:dyDescent="0.3">
      <c r="B191" s="1"/>
      <c r="D191" s="1"/>
      <c r="E191" s="1"/>
      <c r="F191" s="61"/>
      <c r="G191" s="114" t="s">
        <v>256</v>
      </c>
      <c r="H191" s="114"/>
      <c r="I191" s="115"/>
      <c r="J191" s="39">
        <v>6</v>
      </c>
      <c r="K191" s="39">
        <v>9</v>
      </c>
      <c r="L191" s="36">
        <f>IFERROR(K191/J191,0)</f>
        <v>1.5</v>
      </c>
      <c r="N191" s="126"/>
      <c r="O191" s="126"/>
      <c r="Q191" s="22"/>
      <c r="S191" s="22"/>
      <c r="U191" s="22"/>
      <c r="W191" s="22"/>
      <c r="Y191" s="22"/>
      <c r="AA191" s="22"/>
    </row>
    <row r="192" spans="1:28" ht="45" customHeight="1" outlineLevel="1" thickBot="1" x14ac:dyDescent="0.3">
      <c r="B192" s="1"/>
      <c r="D192" s="1"/>
      <c r="E192" s="1"/>
      <c r="F192" s="69"/>
      <c r="G192" s="114" t="s">
        <v>257</v>
      </c>
      <c r="H192" s="114"/>
      <c r="I192" s="115"/>
      <c r="J192" s="39">
        <v>1</v>
      </c>
      <c r="K192" s="39">
        <v>1</v>
      </c>
      <c r="L192" s="36">
        <f t="shared" ref="L192:L204" si="8">IFERROR(K192/J192,0)</f>
        <v>1</v>
      </c>
      <c r="N192" s="126"/>
      <c r="O192" s="126"/>
      <c r="Q192" s="22"/>
      <c r="S192" s="22"/>
      <c r="U192" s="22"/>
      <c r="W192" s="22"/>
      <c r="Y192" s="22"/>
      <c r="AA192" s="22"/>
    </row>
    <row r="193" spans="2:27" ht="45" customHeight="1" outlineLevel="1" thickBot="1" x14ac:dyDescent="0.3">
      <c r="B193" s="1"/>
      <c r="D193" s="1"/>
      <c r="E193" s="1"/>
      <c r="F193" s="69"/>
      <c r="G193" s="114" t="s">
        <v>258</v>
      </c>
      <c r="H193" s="114"/>
      <c r="I193" s="115"/>
      <c r="J193" s="39">
        <v>0</v>
      </c>
      <c r="K193" s="39">
        <v>0</v>
      </c>
      <c r="L193" s="36">
        <f t="shared" si="8"/>
        <v>0</v>
      </c>
      <c r="N193" s="126"/>
      <c r="O193" s="126"/>
      <c r="Q193" s="22"/>
      <c r="S193" s="22"/>
      <c r="U193" s="22"/>
      <c r="W193" s="22"/>
      <c r="Y193" s="22"/>
      <c r="AA193" s="22"/>
    </row>
    <row r="194" spans="2:27" ht="45" customHeight="1" outlineLevel="1" thickBot="1" x14ac:dyDescent="0.3">
      <c r="B194" s="1"/>
      <c r="D194" s="1"/>
      <c r="E194" s="1"/>
      <c r="F194" s="69"/>
      <c r="G194" s="114" t="s">
        <v>259</v>
      </c>
      <c r="H194" s="114"/>
      <c r="I194" s="115"/>
      <c r="J194" s="39">
        <v>4</v>
      </c>
      <c r="K194" s="39">
        <v>4</v>
      </c>
      <c r="L194" s="36">
        <f t="shared" si="8"/>
        <v>1</v>
      </c>
      <c r="N194" s="126"/>
      <c r="O194" s="126"/>
      <c r="Q194" s="22"/>
      <c r="S194" s="22"/>
      <c r="U194" s="22"/>
      <c r="W194" s="22"/>
      <c r="Y194" s="22"/>
      <c r="AA194" s="22"/>
    </row>
    <row r="195" spans="2:27" ht="45" customHeight="1" outlineLevel="1" thickBot="1" x14ac:dyDescent="0.3">
      <c r="B195" s="1"/>
      <c r="D195" s="1"/>
      <c r="E195" s="1"/>
      <c r="F195" s="69"/>
      <c r="G195" s="114" t="s">
        <v>260</v>
      </c>
      <c r="H195" s="114"/>
      <c r="I195" s="115"/>
      <c r="J195" s="39">
        <v>1</v>
      </c>
      <c r="K195" s="39">
        <v>2</v>
      </c>
      <c r="L195" s="36">
        <f t="shared" si="8"/>
        <v>2</v>
      </c>
      <c r="N195" s="126"/>
      <c r="O195" s="126"/>
      <c r="Q195" s="22"/>
      <c r="S195" s="22"/>
      <c r="U195" s="22"/>
      <c r="W195" s="22"/>
      <c r="Y195" s="22"/>
      <c r="AA195" s="22"/>
    </row>
    <row r="196" spans="2:27" ht="45" customHeight="1" outlineLevel="1" thickBot="1" x14ac:dyDescent="0.3">
      <c r="B196" s="1"/>
      <c r="D196" s="1"/>
      <c r="E196" s="1"/>
      <c r="F196" s="69"/>
      <c r="G196" s="114" t="s">
        <v>261</v>
      </c>
      <c r="H196" s="114"/>
      <c r="I196" s="115"/>
      <c r="J196" s="39">
        <v>6</v>
      </c>
      <c r="K196" s="39">
        <v>5</v>
      </c>
      <c r="L196" s="36">
        <f t="shared" si="8"/>
        <v>0.83333333333333337</v>
      </c>
      <c r="N196" s="126"/>
      <c r="O196" s="126"/>
      <c r="Q196" s="22"/>
      <c r="S196" s="22"/>
      <c r="U196" s="22"/>
      <c r="W196" s="22"/>
      <c r="Y196" s="22"/>
      <c r="AA196" s="22"/>
    </row>
    <row r="197" spans="2:27" ht="45" customHeight="1" outlineLevel="1" thickBot="1" x14ac:dyDescent="0.3">
      <c r="B197" s="1"/>
      <c r="D197" s="1"/>
      <c r="E197" s="1"/>
      <c r="F197" s="69"/>
      <c r="G197" s="114" t="s">
        <v>262</v>
      </c>
      <c r="H197" s="114"/>
      <c r="I197" s="115"/>
      <c r="J197" s="39">
        <v>1</v>
      </c>
      <c r="K197" s="39">
        <v>1</v>
      </c>
      <c r="L197" s="36">
        <f t="shared" si="8"/>
        <v>1</v>
      </c>
      <c r="N197" s="126"/>
      <c r="O197" s="126"/>
      <c r="Q197" s="22"/>
      <c r="S197" s="22"/>
      <c r="U197" s="22"/>
      <c r="W197" s="22"/>
      <c r="Y197" s="22"/>
      <c r="AA197" s="22"/>
    </row>
    <row r="198" spans="2:27" ht="45" customHeight="1" outlineLevel="1" thickBot="1" x14ac:dyDescent="0.3">
      <c r="B198" s="1"/>
      <c r="D198" s="1"/>
      <c r="E198" s="1"/>
      <c r="F198" s="69"/>
      <c r="G198" s="114" t="s">
        <v>263</v>
      </c>
      <c r="H198" s="114"/>
      <c r="I198" s="115"/>
      <c r="J198" s="39">
        <v>1</v>
      </c>
      <c r="K198" s="39">
        <v>1</v>
      </c>
      <c r="L198" s="36">
        <f t="shared" si="8"/>
        <v>1</v>
      </c>
      <c r="N198" s="126"/>
      <c r="O198" s="126"/>
      <c r="Q198" s="22"/>
      <c r="S198" s="22"/>
      <c r="U198" s="22"/>
      <c r="W198" s="22"/>
      <c r="Y198" s="22"/>
      <c r="AA198" s="22"/>
    </row>
    <row r="199" spans="2:27" ht="45" customHeight="1" outlineLevel="1" thickBot="1" x14ac:dyDescent="0.3">
      <c r="B199" s="1"/>
      <c r="D199" s="1"/>
      <c r="E199" s="1"/>
      <c r="F199" s="69"/>
      <c r="G199" s="114" t="s">
        <v>264</v>
      </c>
      <c r="H199" s="114"/>
      <c r="I199" s="115"/>
      <c r="J199" s="39">
        <v>6</v>
      </c>
      <c r="K199" s="39">
        <v>4</v>
      </c>
      <c r="L199" s="36">
        <f t="shared" si="8"/>
        <v>0.66666666666666663</v>
      </c>
      <c r="N199" s="126"/>
      <c r="O199" s="126"/>
      <c r="Q199" s="22"/>
      <c r="S199" s="22"/>
      <c r="U199" s="22"/>
      <c r="W199" s="22"/>
      <c r="Y199" s="22"/>
      <c r="AA199" s="22"/>
    </row>
    <row r="200" spans="2:27" ht="45" customHeight="1" outlineLevel="1" thickBot="1" x14ac:dyDescent="0.3">
      <c r="B200" s="1"/>
      <c r="D200" s="1"/>
      <c r="E200" s="1"/>
      <c r="F200" s="69"/>
      <c r="G200" s="114" t="s">
        <v>265</v>
      </c>
      <c r="H200" s="114"/>
      <c r="I200" s="115"/>
      <c r="J200" s="39">
        <v>1</v>
      </c>
      <c r="K200" s="39">
        <v>3</v>
      </c>
      <c r="L200" s="36">
        <f t="shared" si="8"/>
        <v>3</v>
      </c>
      <c r="N200" s="126"/>
      <c r="O200" s="126"/>
      <c r="Q200" s="22"/>
      <c r="S200" s="22"/>
      <c r="U200" s="22"/>
      <c r="W200" s="22"/>
      <c r="Y200" s="22"/>
      <c r="AA200" s="22"/>
    </row>
    <row r="201" spans="2:27" ht="45" customHeight="1" outlineLevel="1" thickBot="1" x14ac:dyDescent="0.3">
      <c r="B201" s="1"/>
      <c r="D201" s="1"/>
      <c r="E201" s="1"/>
      <c r="F201" s="69"/>
      <c r="G201" s="114" t="s">
        <v>266</v>
      </c>
      <c r="H201" s="114"/>
      <c r="I201" s="115"/>
      <c r="J201" s="39">
        <v>1</v>
      </c>
      <c r="K201" s="39">
        <v>1</v>
      </c>
      <c r="L201" s="36">
        <f t="shared" si="8"/>
        <v>1</v>
      </c>
      <c r="N201" s="126"/>
      <c r="O201" s="126"/>
      <c r="Q201" s="22"/>
      <c r="S201" s="22"/>
      <c r="U201" s="22"/>
      <c r="W201" s="22"/>
      <c r="Y201" s="22"/>
      <c r="AA201" s="22"/>
    </row>
    <row r="202" spans="2:27" ht="45" customHeight="1" outlineLevel="1" thickBot="1" x14ac:dyDescent="0.3">
      <c r="B202" s="1"/>
      <c r="D202" s="1"/>
      <c r="E202" s="1"/>
      <c r="F202" s="69"/>
      <c r="G202" s="114" t="s">
        <v>267</v>
      </c>
      <c r="H202" s="114"/>
      <c r="I202" s="115"/>
      <c r="J202" s="39">
        <v>6</v>
      </c>
      <c r="K202" s="39">
        <v>6</v>
      </c>
      <c r="L202" s="36">
        <f t="shared" si="8"/>
        <v>1</v>
      </c>
      <c r="N202" s="126"/>
      <c r="O202" s="126"/>
      <c r="Q202" s="22"/>
      <c r="S202" s="22"/>
      <c r="U202" s="22"/>
      <c r="W202" s="22"/>
      <c r="Y202" s="22"/>
      <c r="AA202" s="22"/>
    </row>
    <row r="203" spans="2:27" ht="45" customHeight="1" outlineLevel="1" thickBot="1" x14ac:dyDescent="0.3">
      <c r="B203" s="1"/>
      <c r="D203" s="1"/>
      <c r="E203" s="1"/>
      <c r="F203" s="69"/>
      <c r="G203" s="114" t="s">
        <v>268</v>
      </c>
      <c r="H203" s="114"/>
      <c r="I203" s="115"/>
      <c r="J203" s="39">
        <v>1</v>
      </c>
      <c r="K203" s="39">
        <v>1</v>
      </c>
      <c r="L203" s="36">
        <f t="shared" si="8"/>
        <v>1</v>
      </c>
      <c r="N203" s="126"/>
      <c r="O203" s="126"/>
      <c r="Q203" s="22"/>
      <c r="S203" s="22"/>
      <c r="U203" s="22"/>
      <c r="W203" s="22"/>
      <c r="Y203" s="22"/>
      <c r="AA203" s="22"/>
    </row>
    <row r="204" spans="2:27" ht="45" customHeight="1" outlineLevel="1" thickBot="1" x14ac:dyDescent="0.3">
      <c r="B204" s="1"/>
      <c r="D204" s="1"/>
      <c r="E204" s="1"/>
      <c r="F204" s="69"/>
      <c r="G204" s="114" t="s">
        <v>269</v>
      </c>
      <c r="H204" s="114"/>
      <c r="I204" s="115"/>
      <c r="J204" s="39">
        <v>1</v>
      </c>
      <c r="K204" s="39">
        <v>1</v>
      </c>
      <c r="L204" s="36">
        <f t="shared" si="8"/>
        <v>1</v>
      </c>
      <c r="N204" s="126"/>
      <c r="O204" s="126"/>
      <c r="Q204" s="22"/>
      <c r="S204" s="22"/>
      <c r="U204" s="22"/>
      <c r="W204" s="22"/>
      <c r="Y204" s="22"/>
      <c r="AA204" s="22"/>
    </row>
    <row r="205" spans="2:27" ht="45" customHeight="1" outlineLevel="1" thickBot="1" x14ac:dyDescent="0.3">
      <c r="B205" s="1"/>
      <c r="D205" s="1"/>
      <c r="E205" s="1"/>
      <c r="F205" s="61"/>
      <c r="G205" s="114" t="s">
        <v>270</v>
      </c>
      <c r="H205" s="114"/>
      <c r="I205" s="115"/>
      <c r="J205" s="39">
        <v>6</v>
      </c>
      <c r="K205" s="39">
        <v>6</v>
      </c>
      <c r="L205" s="36">
        <f t="shared" ref="L205:L211" si="9">IFERROR(K205/J205,0)</f>
        <v>1</v>
      </c>
      <c r="N205" s="126"/>
      <c r="O205" s="126"/>
      <c r="Q205" s="22"/>
      <c r="S205" s="22"/>
      <c r="U205" s="22"/>
      <c r="W205" s="22"/>
      <c r="Y205" s="22"/>
      <c r="AA205" s="22"/>
    </row>
    <row r="206" spans="2:27" ht="45" customHeight="1" outlineLevel="1" thickBot="1" x14ac:dyDescent="0.3">
      <c r="B206" s="1"/>
      <c r="D206" s="1"/>
      <c r="E206" s="1"/>
      <c r="F206" s="61"/>
      <c r="G206" s="114" t="s">
        <v>271</v>
      </c>
      <c r="H206" s="114"/>
      <c r="I206" s="115"/>
      <c r="J206" s="39">
        <v>1</v>
      </c>
      <c r="K206" s="39">
        <v>2</v>
      </c>
      <c r="L206" s="36">
        <f t="shared" si="9"/>
        <v>2</v>
      </c>
      <c r="N206" s="126"/>
      <c r="O206" s="126"/>
      <c r="Q206" s="22"/>
      <c r="S206" s="22"/>
      <c r="U206" s="22"/>
      <c r="W206" s="22"/>
      <c r="Y206" s="22"/>
      <c r="AA206" s="22"/>
    </row>
    <row r="207" spans="2:27" ht="45" customHeight="1" outlineLevel="1" thickBot="1" x14ac:dyDescent="0.3">
      <c r="B207" s="1"/>
      <c r="D207" s="1"/>
      <c r="E207" s="1"/>
      <c r="F207" s="61"/>
      <c r="G207" s="114" t="s">
        <v>272</v>
      </c>
      <c r="H207" s="114"/>
      <c r="I207" s="115"/>
      <c r="J207" s="39">
        <v>1</v>
      </c>
      <c r="K207" s="39">
        <v>1</v>
      </c>
      <c r="L207" s="36">
        <f t="shared" si="9"/>
        <v>1</v>
      </c>
      <c r="N207"/>
      <c r="O207"/>
      <c r="Q207" s="22"/>
      <c r="S207" s="22"/>
      <c r="U207" s="22"/>
      <c r="W207" s="22"/>
      <c r="Y207" s="22"/>
      <c r="AA207" s="22"/>
    </row>
    <row r="208" spans="2:27" ht="45" hidden="1" customHeight="1" outlineLevel="1" thickBot="1" x14ac:dyDescent="0.3">
      <c r="B208" s="1"/>
      <c r="D208" s="1"/>
      <c r="E208" s="1"/>
      <c r="F208" s="61"/>
      <c r="G208" s="62"/>
      <c r="H208" s="62"/>
      <c r="I208" s="63"/>
      <c r="J208" s="39"/>
      <c r="K208" s="39"/>
      <c r="L208" s="36">
        <f t="shared" si="9"/>
        <v>0</v>
      </c>
      <c r="N208"/>
      <c r="O208"/>
      <c r="Q208"/>
      <c r="S208"/>
      <c r="T208"/>
      <c r="U208"/>
      <c r="V208"/>
      <c r="W208"/>
      <c r="X208"/>
      <c r="Y208"/>
      <c r="Z208"/>
      <c r="AA208"/>
    </row>
    <row r="209" spans="1:28" ht="45" hidden="1" customHeight="1" outlineLevel="1" thickBot="1" x14ac:dyDescent="0.3">
      <c r="B209" s="1"/>
      <c r="D209" s="1"/>
      <c r="E209" s="1"/>
      <c r="F209" s="61"/>
      <c r="G209" s="62"/>
      <c r="H209" s="62"/>
      <c r="I209" s="63"/>
      <c r="J209" s="39"/>
      <c r="K209" s="39"/>
      <c r="L209" s="36">
        <f t="shared" si="9"/>
        <v>0</v>
      </c>
      <c r="N209"/>
      <c r="O209"/>
    </row>
    <row r="210" spans="1:28" ht="45" hidden="1" customHeight="1" outlineLevel="1" thickBot="1" x14ac:dyDescent="0.3">
      <c r="B210" s="1"/>
      <c r="D210" s="1"/>
      <c r="E210" s="1"/>
      <c r="F210" s="61"/>
      <c r="G210" s="62"/>
      <c r="H210" s="62"/>
      <c r="I210" s="63"/>
      <c r="J210" s="39"/>
      <c r="K210" s="39"/>
      <c r="L210" s="36">
        <f t="shared" si="9"/>
        <v>0</v>
      </c>
      <c r="N210"/>
      <c r="O210"/>
    </row>
    <row r="211" spans="1:28" ht="21" customHeight="1" outlineLevel="1" thickBot="1" x14ac:dyDescent="0.3">
      <c r="A211" s="38"/>
      <c r="B211" s="1"/>
      <c r="D211" s="1"/>
      <c r="E211" s="1"/>
      <c r="F211" s="119" t="s">
        <v>15</v>
      </c>
      <c r="G211" s="114"/>
      <c r="H211" s="114"/>
      <c r="I211" s="115"/>
      <c r="J211" s="39">
        <f>SUM(J191:J210)</f>
        <v>44</v>
      </c>
      <c r="K211" s="39">
        <f>SUM(K191:K210)</f>
        <v>48</v>
      </c>
      <c r="L211" s="36">
        <f t="shared" si="9"/>
        <v>1.0909090909090908</v>
      </c>
      <c r="N211"/>
      <c r="O211"/>
      <c r="AB211"/>
    </row>
    <row r="212" spans="1:28" x14ac:dyDescent="0.25">
      <c r="N212"/>
      <c r="O212"/>
    </row>
    <row r="213" spans="1:28" ht="27" customHeight="1" thickBot="1" x14ac:dyDescent="0.3">
      <c r="B213" s="1"/>
      <c r="D213" s="1"/>
      <c r="F213" s="124" t="str">
        <f>F186</f>
        <v>METAS FINANCEIRAS 2019</v>
      </c>
      <c r="G213" s="124"/>
      <c r="H213" s="124"/>
      <c r="I213" s="124"/>
      <c r="J213" s="124"/>
      <c r="K213" s="124"/>
      <c r="L213" s="124"/>
      <c r="N213" s="8" t="s">
        <v>1</v>
      </c>
      <c r="O213" s="9" t="s">
        <v>2</v>
      </c>
      <c r="Q213" s="123" t="s">
        <v>3</v>
      </c>
      <c r="R213" s="11"/>
      <c r="S213" s="123" t="s">
        <v>4</v>
      </c>
      <c r="T213" s="12"/>
      <c r="U213" s="123" t="s">
        <v>5</v>
      </c>
      <c r="V213" s="12"/>
      <c r="W213" s="123" t="s">
        <v>6</v>
      </c>
      <c r="X213" s="13"/>
      <c r="Y213" s="123" t="s">
        <v>7</v>
      </c>
      <c r="Z213" s="13"/>
      <c r="AA213" s="123" t="s">
        <v>8</v>
      </c>
    </row>
    <row r="214" spans="1:28" ht="30" customHeight="1" thickBot="1" x14ac:dyDescent="0.3">
      <c r="B214" s="14" t="str">
        <f>B187</f>
        <v>Unidade Responsável</v>
      </c>
      <c r="C214" s="14" t="str">
        <f t="shared" ref="C214:L214" si="10">C187</f>
        <v>P/A</v>
      </c>
      <c r="D214" s="14" t="str">
        <f t="shared" si="10"/>
        <v>Denominação</v>
      </c>
      <c r="E214" s="14" t="str">
        <f t="shared" si="10"/>
        <v>Objetivo Estratégico Principal</v>
      </c>
      <c r="F214" s="15">
        <f t="shared" si="10"/>
        <v>0</v>
      </c>
      <c r="G214" s="16" t="str">
        <f t="shared" si="10"/>
        <v>Programação 2019</v>
      </c>
      <c r="H214" s="15" t="str">
        <f t="shared" si="10"/>
        <v>Transposições no período
Janeiro á Junho</v>
      </c>
      <c r="I214" s="16" t="str">
        <f t="shared" si="10"/>
        <v>Total programado + Transposições em 30/06/2019</v>
      </c>
      <c r="J214" s="17" t="str">
        <f t="shared" si="10"/>
        <v>Total executado no período</v>
      </c>
      <c r="K214" s="18" t="str">
        <f t="shared" si="10"/>
        <v>Total executado acumulado</v>
      </c>
      <c r="L214" s="19" t="str">
        <f t="shared" si="10"/>
        <v>% de realização em relação ao total executado</v>
      </c>
      <c r="N214" s="125"/>
      <c r="O214" s="125"/>
      <c r="Q214" s="116"/>
      <c r="R214" s="43"/>
      <c r="S214" s="116"/>
      <c r="T214" s="21"/>
      <c r="U214" s="116"/>
      <c r="V214" s="21"/>
      <c r="W214" s="116"/>
      <c r="X214" s="21"/>
      <c r="Y214" s="116"/>
      <c r="Z214" s="21"/>
      <c r="AA214" s="116"/>
    </row>
    <row r="215" spans="1:28" ht="59.25" customHeight="1" thickBot="1" x14ac:dyDescent="0.3">
      <c r="A215" s="23" t="str">
        <f>'[1]Quadro Geral'!A12</f>
        <v>01.06</v>
      </c>
      <c r="B215" s="24" t="str">
        <f>VLOOKUP(A215,'[1]Quadro Geral'!$A$7:$N$78,'META FÍSICA e FINANCEIRA'!$B$2,0)</f>
        <v>Presidência</v>
      </c>
      <c r="C215" s="25" t="str">
        <f>VLOOKUP(A215,'[1]Quadro Geral'!$A$7:$N$78,'META FÍSICA e FINANCEIRA'!$C$2,0)</f>
        <v>P</v>
      </c>
      <c r="D215" s="25" t="str">
        <f>VLOOKUP(A215,'[1]Quadro Geral'!$A$7:$N$78,'META FÍSICA e FINANCEIRA'!$D$2,0)</f>
        <v>01.06 - Divulgação e Comunicação Institucional - Benef. e RH, Diárias, Desloc. e Viagens - (Atividades e Ações)</v>
      </c>
      <c r="E215" s="26" t="str">
        <f>VLOOKUP(A215,'[1]Quadro Geral'!$A$7:$N$78,'META FÍSICA e FINANCEIRA'!$E$2,0)</f>
        <v>Assegurar a eficácia no relacionamento e comunicação com a sociedade</v>
      </c>
      <c r="F215" s="27" t="e">
        <f>VLOOKUP(E215,'[1]Quadro Geral'!$A$7:$N$78,'META FÍSICA e FINANCEIRA'!$B$2,0)</f>
        <v>#N/A</v>
      </c>
      <c r="G215" s="28">
        <f>VLOOKUP(A215,'[1]Quadro Geral'!$A$7:$N$78,'META FÍSICA e FINANCEIRA'!$G$1,0)</f>
        <v>1640428.0551743668</v>
      </c>
      <c r="H215" s="27">
        <f>VLOOKUP(A215,'[1]Quadro Geral'!$A$7:$N$78,'META FÍSICA e FINANCEIRA'!$H$1,0)</f>
        <v>4.8256332520395517E-3</v>
      </c>
      <c r="I215" s="28">
        <f>VLOOKUP(A215,'[1]Quadro Geral'!$A$7:$N$78,'META FÍSICA e FINANCEIRA'!$I$1,0)</f>
        <v>1640428.06</v>
      </c>
      <c r="J215" s="29">
        <f>VLOOKUP(A215,'[1]Quadro Geral'!$A$7:$N$78,'META FÍSICA e FINANCEIRA'!$J$1,0)</f>
        <v>438784.48</v>
      </c>
      <c r="K215" s="30">
        <f>VLOOKUP(A215,'[1]Quadro Geral'!$A$7:$N$78,'META FÍSICA e FINANCEIRA'!$K$1,0)</f>
        <v>438784.48</v>
      </c>
      <c r="L215" s="31">
        <f>IFERROR(K215/G215,0)</f>
        <v>0.26748169699728774</v>
      </c>
      <c r="N215" s="126"/>
      <c r="O215" s="126"/>
      <c r="Q215" s="22"/>
      <c r="S215" s="20"/>
      <c r="U215" s="20"/>
      <c r="W215" s="20"/>
      <c r="Y215" s="20"/>
      <c r="AA215" s="20"/>
    </row>
    <row r="216" spans="1:28" ht="36.75" customHeight="1" outlineLevel="1" thickBot="1" x14ac:dyDescent="0.3">
      <c r="A216" s="5"/>
      <c r="B216"/>
      <c r="C216"/>
      <c r="D216"/>
      <c r="E216"/>
      <c r="F216" s="116" t="str">
        <f>$F$5</f>
        <v>METAS FÍSICAS  2019</v>
      </c>
      <c r="G216" s="116"/>
      <c r="H216" s="116"/>
      <c r="I216" s="116"/>
      <c r="J216" s="116"/>
      <c r="K216" s="116"/>
      <c r="L216" s="116"/>
      <c r="N216" s="126"/>
      <c r="O216" s="126"/>
      <c r="Q216" s="22"/>
      <c r="S216" s="22"/>
      <c r="U216" s="22"/>
      <c r="W216" s="22"/>
      <c r="Y216" s="22"/>
      <c r="AA216" s="22"/>
    </row>
    <row r="217" spans="1:28" ht="21" customHeight="1" outlineLevel="1" thickBot="1" x14ac:dyDescent="0.3">
      <c r="A217" s="5"/>
      <c r="B217"/>
      <c r="C217"/>
      <c r="D217"/>
      <c r="E217"/>
      <c r="F217" s="117" t="s">
        <v>11</v>
      </c>
      <c r="G217" s="117"/>
      <c r="H217" s="117"/>
      <c r="I217" s="118"/>
      <c r="J217" s="33" t="s">
        <v>12</v>
      </c>
      <c r="K217" s="33" t="s">
        <v>13</v>
      </c>
      <c r="L217" s="34" t="s">
        <v>14</v>
      </c>
      <c r="N217" s="126"/>
      <c r="O217" s="126"/>
      <c r="Q217" s="22"/>
      <c r="S217" s="22"/>
      <c r="U217" s="22"/>
      <c r="W217" s="22"/>
      <c r="Y217" s="22"/>
      <c r="AA217" s="22"/>
    </row>
    <row r="218" spans="1:28" ht="45" customHeight="1" outlineLevel="1" thickBot="1" x14ac:dyDescent="0.3">
      <c r="B218" s="1"/>
      <c r="D218" s="1"/>
      <c r="E218" s="1"/>
      <c r="F218" s="119" t="s">
        <v>449</v>
      </c>
      <c r="G218" s="114"/>
      <c r="H218" s="114"/>
      <c r="I218" s="115"/>
      <c r="J218" s="39">
        <v>1</v>
      </c>
      <c r="K218" s="39">
        <v>1</v>
      </c>
      <c r="L218" s="36">
        <f>IFERROR(K218/J218,0)</f>
        <v>1</v>
      </c>
      <c r="N218" s="126"/>
      <c r="O218" s="126"/>
      <c r="Q218" s="22"/>
      <c r="S218" s="22"/>
      <c r="U218" s="22"/>
      <c r="W218" s="22"/>
      <c r="Y218" s="22"/>
      <c r="AA218" s="22"/>
    </row>
    <row r="219" spans="1:28" ht="45" customHeight="1" outlineLevel="1" thickBot="1" x14ac:dyDescent="0.3">
      <c r="B219" s="1"/>
      <c r="D219" s="1"/>
      <c r="E219" s="1"/>
      <c r="F219" s="119"/>
      <c r="G219" s="114"/>
      <c r="H219" s="114"/>
      <c r="I219" s="115"/>
      <c r="J219" s="39"/>
      <c r="K219" s="39"/>
      <c r="L219" s="36">
        <f t="shared" ref="L219:L239" si="11">IFERROR(K219/J219,0)</f>
        <v>0</v>
      </c>
      <c r="N219" s="126"/>
      <c r="O219" s="126"/>
      <c r="Q219" s="22"/>
      <c r="S219" s="22"/>
      <c r="U219" s="22"/>
      <c r="W219" s="22"/>
      <c r="Y219" s="22"/>
      <c r="AA219" s="22"/>
    </row>
    <row r="220" spans="1:28" ht="45" customHeight="1" outlineLevel="1" thickBot="1" x14ac:dyDescent="0.3">
      <c r="B220" s="1"/>
      <c r="D220" s="1"/>
      <c r="E220" s="1"/>
      <c r="F220" s="119"/>
      <c r="G220" s="114"/>
      <c r="H220" s="114"/>
      <c r="I220" s="115"/>
      <c r="J220" s="39"/>
      <c r="K220" s="39"/>
      <c r="L220" s="36">
        <f t="shared" si="11"/>
        <v>0</v>
      </c>
      <c r="N220" s="126"/>
      <c r="O220" s="126"/>
      <c r="Q220" s="22"/>
      <c r="S220" s="22"/>
      <c r="U220" s="22"/>
      <c r="W220" s="22"/>
      <c r="Y220" s="22"/>
      <c r="AA220" s="22"/>
    </row>
    <row r="221" spans="1:28" ht="45" hidden="1" customHeight="1" outlineLevel="1" thickBot="1" x14ac:dyDescent="0.3">
      <c r="B221" s="1"/>
      <c r="D221" s="1"/>
      <c r="E221" s="1"/>
      <c r="F221" s="119"/>
      <c r="G221" s="114"/>
      <c r="H221" s="114"/>
      <c r="I221" s="115"/>
      <c r="J221" s="39"/>
      <c r="K221" s="39"/>
      <c r="L221" s="36">
        <f t="shared" si="11"/>
        <v>0</v>
      </c>
      <c r="N221"/>
      <c r="O221"/>
      <c r="Q221" s="22"/>
      <c r="S221" s="22"/>
      <c r="U221" s="22"/>
      <c r="W221" s="22"/>
      <c r="Y221" s="22"/>
      <c r="AA221" s="22"/>
    </row>
    <row r="222" spans="1:28" ht="45" hidden="1" customHeight="1" outlineLevel="1" thickBot="1" x14ac:dyDescent="0.3">
      <c r="B222" s="1"/>
      <c r="D222" s="1"/>
      <c r="E222" s="1"/>
      <c r="F222" s="119"/>
      <c r="G222" s="114"/>
      <c r="H222" s="114"/>
      <c r="I222" s="115"/>
      <c r="J222" s="39"/>
      <c r="K222" s="39"/>
      <c r="L222" s="36">
        <f t="shared" si="11"/>
        <v>0</v>
      </c>
      <c r="N222"/>
      <c r="O222"/>
      <c r="Q222" s="22"/>
      <c r="S222" s="22"/>
      <c r="U222" s="22"/>
      <c r="W222" s="22"/>
      <c r="Y222" s="22"/>
      <c r="AA222" s="22"/>
    </row>
    <row r="223" spans="1:28" ht="45" hidden="1" customHeight="1" outlineLevel="1" thickBot="1" x14ac:dyDescent="0.3">
      <c r="B223" s="1"/>
      <c r="D223" s="1"/>
      <c r="E223" s="1"/>
      <c r="F223" s="119"/>
      <c r="G223" s="114"/>
      <c r="H223" s="114"/>
      <c r="I223" s="115"/>
      <c r="J223" s="39"/>
      <c r="K223" s="39"/>
      <c r="L223" s="36">
        <f t="shared" si="11"/>
        <v>0</v>
      </c>
      <c r="N223"/>
      <c r="O223"/>
      <c r="Q223" s="22"/>
      <c r="S223" s="22"/>
      <c r="U223" s="22"/>
      <c r="W223" s="22"/>
      <c r="Y223" s="22"/>
      <c r="Z223"/>
      <c r="AA223"/>
    </row>
    <row r="224" spans="1:28" ht="45" hidden="1" customHeight="1" outlineLevel="1" thickBot="1" x14ac:dyDescent="0.3">
      <c r="B224" s="1"/>
      <c r="D224" s="1"/>
      <c r="E224" s="1"/>
      <c r="F224" s="119"/>
      <c r="G224" s="114"/>
      <c r="H224" s="114"/>
      <c r="I224" s="115"/>
      <c r="J224" s="39"/>
      <c r="K224" s="39"/>
      <c r="L224" s="36">
        <f t="shared" si="11"/>
        <v>0</v>
      </c>
      <c r="N224"/>
      <c r="O224"/>
      <c r="Q224" s="22"/>
      <c r="S224" s="22"/>
      <c r="U224" s="22"/>
      <c r="W224" s="22"/>
      <c r="Y224" s="22"/>
      <c r="Z224"/>
      <c r="AA224"/>
    </row>
    <row r="225" spans="1:28" ht="45" hidden="1" customHeight="1" outlineLevel="1" thickBot="1" x14ac:dyDescent="0.3">
      <c r="B225" s="1"/>
      <c r="D225" s="1"/>
      <c r="E225" s="1"/>
      <c r="F225" s="119"/>
      <c r="G225" s="114"/>
      <c r="H225" s="114"/>
      <c r="I225" s="115"/>
      <c r="J225" s="39"/>
      <c r="K225" s="39"/>
      <c r="L225" s="36">
        <f t="shared" si="11"/>
        <v>0</v>
      </c>
      <c r="N225"/>
      <c r="O225"/>
      <c r="Q225" s="22"/>
      <c r="S225" s="22"/>
      <c r="U225" s="22"/>
      <c r="W225" s="22"/>
      <c r="Y225" s="22"/>
      <c r="Z225"/>
      <c r="AA225"/>
    </row>
    <row r="226" spans="1:28" ht="45" hidden="1" customHeight="1" outlineLevel="1" thickBot="1" x14ac:dyDescent="0.3">
      <c r="B226" s="1"/>
      <c r="D226" s="1"/>
      <c r="E226" s="1"/>
      <c r="F226" s="119"/>
      <c r="G226" s="114"/>
      <c r="H226" s="114"/>
      <c r="I226" s="115"/>
      <c r="J226" s="39"/>
      <c r="K226" s="39"/>
      <c r="L226" s="36">
        <f t="shared" si="11"/>
        <v>0</v>
      </c>
      <c r="N226"/>
      <c r="O226"/>
      <c r="Q226" s="22"/>
      <c r="S226" s="22"/>
      <c r="U226" s="22"/>
      <c r="W226" s="22"/>
      <c r="Y226" s="22"/>
      <c r="Z226"/>
      <c r="AA226"/>
      <c r="AB226"/>
    </row>
    <row r="227" spans="1:28" ht="45" hidden="1" customHeight="1" outlineLevel="1" thickBot="1" x14ac:dyDescent="0.3">
      <c r="B227" s="1"/>
      <c r="D227" s="1"/>
      <c r="E227" s="1"/>
      <c r="F227" s="119"/>
      <c r="G227" s="114"/>
      <c r="H227" s="114"/>
      <c r="I227" s="115"/>
      <c r="J227" s="39"/>
      <c r="K227" s="39"/>
      <c r="L227" s="36">
        <f t="shared" si="11"/>
        <v>0</v>
      </c>
      <c r="N227"/>
      <c r="O227"/>
      <c r="Q227" s="22"/>
      <c r="S227" s="22"/>
      <c r="U227" s="22"/>
      <c r="W227" s="22"/>
      <c r="Y227" s="22"/>
      <c r="Z227"/>
      <c r="AA227"/>
      <c r="AB227"/>
    </row>
    <row r="228" spans="1:28" ht="45" hidden="1" customHeight="1" outlineLevel="1" thickBot="1" x14ac:dyDescent="0.3">
      <c r="B228" s="1"/>
      <c r="D228" s="1"/>
      <c r="E228" s="1"/>
      <c r="F228" s="119"/>
      <c r="G228" s="114"/>
      <c r="H228" s="114"/>
      <c r="I228" s="115"/>
      <c r="J228" s="39"/>
      <c r="K228" s="39"/>
      <c r="L228" s="36">
        <f t="shared" si="11"/>
        <v>0</v>
      </c>
      <c r="N228"/>
      <c r="O228"/>
      <c r="Q228"/>
      <c r="S228"/>
      <c r="T228"/>
      <c r="U228"/>
      <c r="V228"/>
      <c r="W228"/>
      <c r="X228"/>
      <c r="Y228"/>
      <c r="Z228"/>
      <c r="AA228"/>
      <c r="AB228"/>
    </row>
    <row r="229" spans="1:28" ht="45" hidden="1" customHeight="1" outlineLevel="1" thickBot="1" x14ac:dyDescent="0.3">
      <c r="B229" s="1"/>
      <c r="D229" s="1"/>
      <c r="E229" s="1"/>
      <c r="F229" s="119"/>
      <c r="G229" s="114"/>
      <c r="H229" s="114"/>
      <c r="I229" s="115"/>
      <c r="J229" s="39"/>
      <c r="K229" s="39"/>
      <c r="L229" s="36">
        <f t="shared" si="11"/>
        <v>0</v>
      </c>
      <c r="N229"/>
      <c r="O229"/>
      <c r="Q229"/>
      <c r="S229"/>
      <c r="T229"/>
      <c r="U229"/>
      <c r="V229"/>
      <c r="W229"/>
      <c r="X229"/>
      <c r="Y229"/>
      <c r="Z229"/>
      <c r="AA229"/>
      <c r="AB229"/>
    </row>
    <row r="230" spans="1:28" ht="45" hidden="1" customHeight="1" outlineLevel="1" thickBot="1" x14ac:dyDescent="0.3">
      <c r="B230" s="1"/>
      <c r="D230" s="1"/>
      <c r="E230" s="1"/>
      <c r="F230" s="119"/>
      <c r="G230" s="114"/>
      <c r="H230" s="114"/>
      <c r="I230" s="115"/>
      <c r="J230" s="39"/>
      <c r="K230" s="39"/>
      <c r="L230" s="36">
        <f t="shared" si="11"/>
        <v>0</v>
      </c>
      <c r="N230"/>
      <c r="O230"/>
      <c r="Q230"/>
      <c r="S230"/>
      <c r="T230"/>
      <c r="U230"/>
      <c r="V230"/>
      <c r="W230"/>
      <c r="X230"/>
      <c r="Y230"/>
      <c r="Z230"/>
      <c r="AA230"/>
      <c r="AB230"/>
    </row>
    <row r="231" spans="1:28" ht="45" hidden="1" customHeight="1" outlineLevel="1" thickBot="1" x14ac:dyDescent="0.3">
      <c r="B231" s="1"/>
      <c r="D231" s="1"/>
      <c r="E231" s="1"/>
      <c r="F231" s="119"/>
      <c r="G231" s="114"/>
      <c r="H231" s="114"/>
      <c r="I231" s="115"/>
      <c r="J231" s="39"/>
      <c r="K231" s="39"/>
      <c r="L231" s="36">
        <f t="shared" si="11"/>
        <v>0</v>
      </c>
      <c r="N231"/>
      <c r="O231"/>
      <c r="Q231"/>
      <c r="S231"/>
      <c r="T231"/>
      <c r="U231"/>
      <c r="V231"/>
      <c r="W231"/>
      <c r="X231"/>
      <c r="Y231"/>
      <c r="Z231"/>
      <c r="AA231"/>
      <c r="AB231"/>
    </row>
    <row r="232" spans="1:28" ht="45" hidden="1" customHeight="1" outlineLevel="1" thickBot="1" x14ac:dyDescent="0.3">
      <c r="B232" s="1"/>
      <c r="D232" s="1"/>
      <c r="E232" s="1"/>
      <c r="F232" s="119"/>
      <c r="G232" s="114"/>
      <c r="H232" s="114"/>
      <c r="I232" s="115"/>
      <c r="J232" s="39"/>
      <c r="K232" s="39"/>
      <c r="L232" s="36">
        <f t="shared" si="11"/>
        <v>0</v>
      </c>
      <c r="N232"/>
      <c r="O232"/>
      <c r="Q232"/>
      <c r="S232"/>
      <c r="T232"/>
      <c r="U232"/>
      <c r="V232"/>
      <c r="W232"/>
      <c r="X232"/>
      <c r="Y232"/>
      <c r="Z232"/>
      <c r="AA232"/>
      <c r="AB232"/>
    </row>
    <row r="233" spans="1:28" ht="45" hidden="1" customHeight="1" outlineLevel="1" thickBot="1" x14ac:dyDescent="0.3">
      <c r="B233" s="1"/>
      <c r="D233" s="1"/>
      <c r="E233" s="1"/>
      <c r="F233" s="119"/>
      <c r="G233" s="114"/>
      <c r="H233" s="114"/>
      <c r="I233" s="115"/>
      <c r="J233" s="39"/>
      <c r="K233" s="39"/>
      <c r="L233" s="36">
        <f t="shared" si="11"/>
        <v>0</v>
      </c>
      <c r="N233"/>
      <c r="O233"/>
      <c r="Q233"/>
      <c r="S233"/>
      <c r="T233"/>
      <c r="U233"/>
      <c r="V233"/>
      <c r="W233"/>
      <c r="X233"/>
      <c r="Y233"/>
      <c r="Z233"/>
      <c r="AA233"/>
      <c r="AB233"/>
    </row>
    <row r="234" spans="1:28" ht="45" hidden="1" customHeight="1" outlineLevel="1" thickBot="1" x14ac:dyDescent="0.3">
      <c r="B234" s="1"/>
      <c r="D234" s="1"/>
      <c r="E234" s="1"/>
      <c r="F234" s="119"/>
      <c r="G234" s="114"/>
      <c r="H234" s="114"/>
      <c r="I234" s="115"/>
      <c r="J234" s="39"/>
      <c r="K234" s="39"/>
      <c r="L234" s="36">
        <f t="shared" si="11"/>
        <v>0</v>
      </c>
      <c r="N234"/>
      <c r="O234"/>
      <c r="Q234"/>
      <c r="S234"/>
      <c r="T234"/>
      <c r="U234"/>
      <c r="V234"/>
      <c r="W234"/>
      <c r="X234"/>
      <c r="Y234"/>
      <c r="Z234"/>
      <c r="AA234"/>
      <c r="AB234"/>
    </row>
    <row r="235" spans="1:28" ht="45" hidden="1" customHeight="1" outlineLevel="1" thickBot="1" x14ac:dyDescent="0.3">
      <c r="B235" s="1"/>
      <c r="D235" s="1"/>
      <c r="E235" s="1"/>
      <c r="F235" s="119"/>
      <c r="G235" s="114"/>
      <c r="H235" s="114"/>
      <c r="I235" s="115"/>
      <c r="J235" s="39"/>
      <c r="K235" s="39"/>
      <c r="L235" s="36">
        <f t="shared" si="11"/>
        <v>0</v>
      </c>
      <c r="N235"/>
      <c r="O235"/>
      <c r="Q235"/>
      <c r="S235"/>
      <c r="T235"/>
      <c r="U235"/>
      <c r="V235"/>
      <c r="W235"/>
      <c r="X235"/>
      <c r="Y235"/>
      <c r="Z235"/>
      <c r="AA235"/>
      <c r="AB235"/>
    </row>
    <row r="236" spans="1:28" ht="45" hidden="1" customHeight="1" outlineLevel="1" thickBot="1" x14ac:dyDescent="0.3">
      <c r="B236" s="1"/>
      <c r="D236" s="1"/>
      <c r="E236" s="1"/>
      <c r="F236" s="119"/>
      <c r="G236" s="114"/>
      <c r="H236" s="114"/>
      <c r="I236" s="115"/>
      <c r="J236" s="39"/>
      <c r="K236" s="39"/>
      <c r="L236" s="36">
        <f t="shared" si="11"/>
        <v>0</v>
      </c>
      <c r="N236"/>
      <c r="O236"/>
      <c r="Q236"/>
      <c r="S236"/>
      <c r="T236"/>
      <c r="U236"/>
      <c r="V236"/>
      <c r="W236"/>
      <c r="X236"/>
      <c r="Y236"/>
      <c r="Z236"/>
      <c r="AA236"/>
      <c r="AB236"/>
    </row>
    <row r="237" spans="1:28" ht="45" hidden="1" customHeight="1" outlineLevel="1" thickBot="1" x14ac:dyDescent="0.3">
      <c r="B237" s="1"/>
      <c r="D237" s="1"/>
      <c r="E237" s="1"/>
      <c r="F237" s="119"/>
      <c r="G237" s="114"/>
      <c r="H237" s="114"/>
      <c r="I237" s="115"/>
      <c r="J237" s="39"/>
      <c r="K237" s="39"/>
      <c r="L237" s="36">
        <f t="shared" si="11"/>
        <v>0</v>
      </c>
      <c r="N237"/>
      <c r="O237"/>
      <c r="AB237"/>
    </row>
    <row r="238" spans="1:28" ht="45" hidden="1" customHeight="1" outlineLevel="1" thickBot="1" x14ac:dyDescent="0.3">
      <c r="B238" s="1"/>
      <c r="D238" s="1"/>
      <c r="E238" s="1"/>
      <c r="F238" s="119"/>
      <c r="G238" s="114"/>
      <c r="H238" s="114"/>
      <c r="I238" s="115"/>
      <c r="J238" s="39"/>
      <c r="K238" s="39"/>
      <c r="L238" s="36">
        <f t="shared" si="11"/>
        <v>0</v>
      </c>
      <c r="N238"/>
      <c r="O238"/>
      <c r="AB238"/>
    </row>
    <row r="239" spans="1:28" ht="21" customHeight="1" outlineLevel="1" thickBot="1" x14ac:dyDescent="0.3">
      <c r="A239" s="38"/>
      <c r="B239" s="1"/>
      <c r="D239" s="1"/>
      <c r="E239" s="1"/>
      <c r="F239" s="119" t="s">
        <v>15</v>
      </c>
      <c r="G239" s="114"/>
      <c r="H239" s="114"/>
      <c r="I239" s="115"/>
      <c r="J239" s="39">
        <f>SUM(J218:J238)</f>
        <v>1</v>
      </c>
      <c r="K239" s="39">
        <f>SUM(K218:K238)</f>
        <v>1</v>
      </c>
      <c r="L239" s="36">
        <f t="shared" si="11"/>
        <v>1</v>
      </c>
      <c r="N239"/>
      <c r="O239"/>
      <c r="AB239"/>
    </row>
    <row r="240" spans="1:28" x14ac:dyDescent="0.25">
      <c r="N240"/>
      <c r="O240"/>
    </row>
    <row r="241" spans="1:28" ht="27" customHeight="1" thickBot="1" x14ac:dyDescent="0.3">
      <c r="B241" s="1"/>
      <c r="D241" s="1"/>
      <c r="F241" s="124" t="str">
        <f>F213</f>
        <v>METAS FINANCEIRAS 2019</v>
      </c>
      <c r="G241" s="124"/>
      <c r="H241" s="124"/>
      <c r="I241" s="124"/>
      <c r="J241" s="124"/>
      <c r="K241" s="124"/>
      <c r="L241" s="124"/>
      <c r="N241" s="8" t="s">
        <v>1</v>
      </c>
      <c r="O241" s="9" t="s">
        <v>2</v>
      </c>
      <c r="Q241" s="123" t="s">
        <v>3</v>
      </c>
      <c r="R241" s="11"/>
      <c r="S241" s="123" t="s">
        <v>4</v>
      </c>
      <c r="T241" s="12"/>
      <c r="U241" s="123" t="s">
        <v>5</v>
      </c>
      <c r="V241" s="12"/>
      <c r="W241" s="123" t="s">
        <v>6</v>
      </c>
      <c r="X241" s="13"/>
      <c r="Y241" s="123" t="s">
        <v>7</v>
      </c>
      <c r="Z241" s="13"/>
      <c r="AA241" s="123" t="s">
        <v>8</v>
      </c>
    </row>
    <row r="242" spans="1:28" ht="34.5" customHeight="1" thickBot="1" x14ac:dyDescent="0.3">
      <c r="B242" s="14" t="str">
        <f>B214</f>
        <v>Unidade Responsável</v>
      </c>
      <c r="C242" s="14" t="str">
        <f t="shared" ref="C242:L242" si="12">C214</f>
        <v>P/A</v>
      </c>
      <c r="D242" s="14" t="str">
        <f t="shared" si="12"/>
        <v>Denominação</v>
      </c>
      <c r="E242" s="14" t="str">
        <f t="shared" si="12"/>
        <v>Objetivo Estratégico Principal</v>
      </c>
      <c r="F242" s="15">
        <f t="shared" si="12"/>
        <v>0</v>
      </c>
      <c r="G242" s="16" t="str">
        <f t="shared" si="12"/>
        <v>Programação 2019</v>
      </c>
      <c r="H242" s="15" t="str">
        <f t="shared" si="12"/>
        <v>Transposições no período
Janeiro á Junho</v>
      </c>
      <c r="I242" s="16" t="str">
        <f t="shared" si="12"/>
        <v>Total programado + Transposições em 30/06/2019</v>
      </c>
      <c r="J242" s="17" t="str">
        <f t="shared" si="12"/>
        <v>Total executado no período</v>
      </c>
      <c r="K242" s="18" t="str">
        <f t="shared" si="12"/>
        <v>Total executado acumulado</v>
      </c>
      <c r="L242" s="19" t="str">
        <f t="shared" si="12"/>
        <v>% de realização em relação ao total executado</v>
      </c>
      <c r="N242" s="125"/>
      <c r="O242" s="125"/>
      <c r="Q242" s="116"/>
      <c r="R242" s="43"/>
      <c r="S242" s="116"/>
      <c r="T242" s="21"/>
      <c r="U242" s="116"/>
      <c r="V242" s="21"/>
      <c r="W242" s="116"/>
      <c r="X242" s="21"/>
      <c r="Y242" s="116"/>
      <c r="Z242" s="21"/>
      <c r="AA242" s="116"/>
    </row>
    <row r="243" spans="1:28" ht="59.25" customHeight="1" thickBot="1" x14ac:dyDescent="0.3">
      <c r="A243" s="23" t="str">
        <f>'[1]Quadro Geral'!A13</f>
        <v>01.07</v>
      </c>
      <c r="B243" s="24" t="str">
        <f>VLOOKUP(A243,'[1]Quadro Geral'!$A$7:$N$78,'META FÍSICA e FINANCEIRA'!$B$2,0)</f>
        <v>Presidência</v>
      </c>
      <c r="C243" s="25" t="str">
        <f>VLOOKUP(A243,'[1]Quadro Geral'!$A$7:$N$78,'META FÍSICA e FINANCEIRA'!$C$2,0)</f>
        <v>A</v>
      </c>
      <c r="D243" s="25" t="str">
        <f>VLOOKUP(A243,'[1]Quadro Geral'!$A$7:$N$78,'META FÍSICA e FINANCEIRA'!$D$2,0)</f>
        <v>01.07 - Conselho de Entidades de Arquitetura e Urbanismo SP (CEAU)</v>
      </c>
      <c r="E243" s="26" t="str">
        <f>VLOOKUP(A243,'[1]Quadro Geral'!$A$7:$N$78,'META FÍSICA e FINANCEIRA'!$E$2,0)</f>
        <v>Fomentar o acesso da sociedade à Arquitetura e Urbanismo</v>
      </c>
      <c r="F243" s="27" t="e">
        <f>VLOOKUP(E243,'[1]Quadro Geral'!$A$7:$N$78,'META FÍSICA e FINANCEIRA'!$B$2,0)</f>
        <v>#N/A</v>
      </c>
      <c r="G243" s="28">
        <f>VLOOKUP(A243,'[1]Quadro Geral'!$A$7:$N$78,'META FÍSICA e FINANCEIRA'!$G$1,0)</f>
        <v>72279.7</v>
      </c>
      <c r="H243" s="27">
        <f>VLOOKUP(A243,'[1]Quadro Geral'!$A$7:$N$78,'META FÍSICA e FINANCEIRA'!$H$1,0)</f>
        <v>0</v>
      </c>
      <c r="I243" s="28">
        <f>VLOOKUP(A243,'[1]Quadro Geral'!$A$7:$N$78,'META FÍSICA e FINANCEIRA'!$I$1,0)</f>
        <v>72279.7</v>
      </c>
      <c r="J243" s="29">
        <f>VLOOKUP(A243,'[1]Quadro Geral'!$A$7:$N$78,'META FÍSICA e FINANCEIRA'!$J$1,0)</f>
        <v>21164.400000000001</v>
      </c>
      <c r="K243" s="30">
        <f>VLOOKUP(A243,'[1]Quadro Geral'!$A$7:$N$78,'META FÍSICA e FINANCEIRA'!$K$1,0)</f>
        <v>21164.400000000001</v>
      </c>
      <c r="L243" s="31">
        <f>IFERROR(K243/G243,0)</f>
        <v>0.29281250475583048</v>
      </c>
      <c r="N243" s="126"/>
      <c r="O243" s="126"/>
      <c r="Q243" s="44"/>
      <c r="S243" s="20"/>
      <c r="U243" s="20"/>
      <c r="W243" s="20"/>
      <c r="Y243" s="20"/>
      <c r="AA243" s="20"/>
    </row>
    <row r="244" spans="1:28" ht="27.75" customHeight="1" outlineLevel="1" thickBot="1" x14ac:dyDescent="0.3">
      <c r="A244" s="5"/>
      <c r="B244"/>
      <c r="C244"/>
      <c r="D244"/>
      <c r="E244"/>
      <c r="F244" s="116" t="str">
        <f>$F$5</f>
        <v>METAS FÍSICAS  2019</v>
      </c>
      <c r="G244" s="116"/>
      <c r="H244" s="116"/>
      <c r="I244" s="116"/>
      <c r="J244" s="116"/>
      <c r="K244" s="116"/>
      <c r="L244" s="116"/>
      <c r="N244" s="126"/>
      <c r="O244" s="126"/>
      <c r="Q244" s="20"/>
      <c r="S244" s="22"/>
      <c r="U244" s="22"/>
      <c r="W244" s="22"/>
      <c r="Y244" s="22"/>
      <c r="AA244" s="22"/>
    </row>
    <row r="245" spans="1:28" ht="21" customHeight="1" outlineLevel="1" thickBot="1" x14ac:dyDescent="0.3">
      <c r="A245" s="5"/>
      <c r="B245"/>
      <c r="C245"/>
      <c r="D245"/>
      <c r="E245"/>
      <c r="F245" s="117" t="s">
        <v>11</v>
      </c>
      <c r="G245" s="117"/>
      <c r="H245" s="117"/>
      <c r="I245" s="118"/>
      <c r="J245" s="33" t="s">
        <v>12</v>
      </c>
      <c r="K245" s="33" t="s">
        <v>13</v>
      </c>
      <c r="L245" s="34" t="s">
        <v>14</v>
      </c>
      <c r="N245" s="126"/>
      <c r="O245" s="126"/>
      <c r="Q245" s="22"/>
      <c r="S245" s="22"/>
      <c r="U245" s="22"/>
      <c r="W245" s="22"/>
      <c r="Y245" s="22"/>
      <c r="AA245" s="22"/>
    </row>
    <row r="246" spans="1:28" ht="45" customHeight="1" outlineLevel="1" thickBot="1" x14ac:dyDescent="0.3">
      <c r="B246" s="1"/>
      <c r="D246" s="1"/>
      <c r="E246" s="1"/>
      <c r="F246" s="111"/>
      <c r="G246" s="114" t="s">
        <v>955</v>
      </c>
      <c r="H246" s="114"/>
      <c r="I246" s="115"/>
      <c r="J246" s="39">
        <v>1</v>
      </c>
      <c r="K246" s="39">
        <v>1</v>
      </c>
      <c r="L246" s="36">
        <f>IFERROR(K246/J246,0)</f>
        <v>1</v>
      </c>
      <c r="N246" s="126"/>
      <c r="O246" s="126"/>
      <c r="Q246" s="22"/>
      <c r="S246" s="22"/>
      <c r="U246" s="22"/>
      <c r="W246" s="22"/>
      <c r="Y246" s="22"/>
      <c r="AA246" s="22"/>
    </row>
    <row r="247" spans="1:28" ht="45" customHeight="1" outlineLevel="1" thickBot="1" x14ac:dyDescent="0.3">
      <c r="B247" s="1"/>
      <c r="D247" s="1"/>
      <c r="E247" s="1"/>
      <c r="F247" s="111"/>
      <c r="G247" s="114" t="s">
        <v>956</v>
      </c>
      <c r="H247" s="114"/>
      <c r="I247" s="115"/>
      <c r="J247" s="39">
        <v>1</v>
      </c>
      <c r="K247" s="39">
        <v>1</v>
      </c>
      <c r="L247" s="36">
        <f t="shared" ref="L247:L281" si="13">IFERROR(K247/J247,0)</f>
        <v>1</v>
      </c>
      <c r="N247" s="126"/>
      <c r="O247" s="126"/>
      <c r="Q247" s="22"/>
      <c r="S247" s="22"/>
      <c r="U247" s="22"/>
      <c r="W247" s="22"/>
      <c r="Y247" s="22"/>
      <c r="AA247" s="22"/>
    </row>
    <row r="248" spans="1:28" ht="45" customHeight="1" outlineLevel="1" thickBot="1" x14ac:dyDescent="0.3">
      <c r="B248" s="1"/>
      <c r="D248" s="1"/>
      <c r="E248" s="1"/>
      <c r="F248" s="111"/>
      <c r="G248" s="114" t="s">
        <v>957</v>
      </c>
      <c r="H248" s="114"/>
      <c r="I248" s="115"/>
      <c r="J248" s="39">
        <v>1</v>
      </c>
      <c r="K248" s="39">
        <v>1</v>
      </c>
      <c r="L248" s="36">
        <f t="shared" si="13"/>
        <v>1</v>
      </c>
      <c r="N248" s="126"/>
      <c r="O248" s="126"/>
      <c r="Q248" s="22"/>
      <c r="S248" s="22"/>
      <c r="U248" s="22"/>
      <c r="W248" s="22"/>
      <c r="Y248" s="22"/>
      <c r="AA248" s="22"/>
    </row>
    <row r="249" spans="1:28" ht="45" customHeight="1" outlineLevel="1" thickBot="1" x14ac:dyDescent="0.3">
      <c r="B249" s="1"/>
      <c r="D249" s="1"/>
      <c r="E249" s="1"/>
      <c r="F249" s="111"/>
      <c r="G249" s="114" t="s">
        <v>958</v>
      </c>
      <c r="H249" s="114"/>
      <c r="I249" s="115"/>
      <c r="J249" s="39">
        <v>1</v>
      </c>
      <c r="K249" s="39">
        <v>1</v>
      </c>
      <c r="L249" s="36">
        <f t="shared" si="13"/>
        <v>1</v>
      </c>
      <c r="N249"/>
      <c r="O249"/>
      <c r="Q249" s="22"/>
      <c r="S249" s="22"/>
      <c r="U249" s="22"/>
      <c r="W249" s="22"/>
      <c r="Y249" s="22"/>
      <c r="AA249" s="22"/>
    </row>
    <row r="250" spans="1:28" ht="45" customHeight="1" outlineLevel="1" thickBot="1" x14ac:dyDescent="0.3">
      <c r="B250" s="1"/>
      <c r="D250" s="1"/>
      <c r="E250" s="1"/>
      <c r="F250" s="111"/>
      <c r="G250" s="114" t="s">
        <v>959</v>
      </c>
      <c r="H250" s="114"/>
      <c r="I250" s="115"/>
      <c r="J250" s="39">
        <v>1</v>
      </c>
      <c r="K250" s="39">
        <v>1</v>
      </c>
      <c r="L250" s="36">
        <f t="shared" si="13"/>
        <v>1</v>
      </c>
      <c r="N250"/>
      <c r="O250"/>
      <c r="Q250" s="22"/>
      <c r="S250" s="22"/>
      <c r="U250" s="22"/>
      <c r="W250" s="22"/>
      <c r="Y250" s="22"/>
      <c r="AA250" s="22"/>
    </row>
    <row r="251" spans="1:28" ht="45" customHeight="1" outlineLevel="1" thickBot="1" x14ac:dyDescent="0.3">
      <c r="B251" s="1"/>
      <c r="D251" s="1"/>
      <c r="E251" s="1"/>
      <c r="F251" s="111"/>
      <c r="G251" s="114" t="s">
        <v>960</v>
      </c>
      <c r="H251" s="114"/>
      <c r="I251" s="115"/>
      <c r="J251" s="39">
        <v>1</v>
      </c>
      <c r="K251" s="39">
        <v>1</v>
      </c>
      <c r="L251" s="36">
        <f t="shared" si="13"/>
        <v>1</v>
      </c>
      <c r="N251"/>
      <c r="O251"/>
      <c r="Q251" s="22"/>
      <c r="S251" s="22"/>
      <c r="U251" s="22"/>
      <c r="W251" s="22"/>
      <c r="Y251" s="22"/>
      <c r="Z251"/>
      <c r="AA251"/>
    </row>
    <row r="252" spans="1:28" ht="45" customHeight="1" outlineLevel="1" thickBot="1" x14ac:dyDescent="0.3">
      <c r="B252" s="1"/>
      <c r="D252" s="1"/>
      <c r="E252" s="1"/>
      <c r="F252" s="111"/>
      <c r="G252" s="114" t="s">
        <v>961</v>
      </c>
      <c r="H252" s="114"/>
      <c r="I252" s="115"/>
      <c r="J252" s="39">
        <v>1</v>
      </c>
      <c r="K252" s="39">
        <v>1</v>
      </c>
      <c r="L252" s="36">
        <f t="shared" si="13"/>
        <v>1</v>
      </c>
      <c r="N252"/>
      <c r="O252"/>
      <c r="Q252" s="22"/>
      <c r="S252" s="22"/>
      <c r="U252" s="22"/>
      <c r="W252" s="22"/>
      <c r="Y252" s="22"/>
      <c r="Z252"/>
      <c r="AA252"/>
    </row>
    <row r="253" spans="1:28" ht="45" customHeight="1" outlineLevel="1" thickBot="1" x14ac:dyDescent="0.3">
      <c r="B253" s="1"/>
      <c r="D253" s="1"/>
      <c r="E253" s="1"/>
      <c r="F253" s="111"/>
      <c r="G253" s="114" t="s">
        <v>962</v>
      </c>
      <c r="H253" s="114"/>
      <c r="I253" s="115"/>
      <c r="J253" s="39">
        <v>1</v>
      </c>
      <c r="K253" s="39">
        <v>1</v>
      </c>
      <c r="L253" s="36">
        <f t="shared" si="13"/>
        <v>1</v>
      </c>
      <c r="N253"/>
      <c r="O253"/>
      <c r="Q253" s="22"/>
      <c r="S253" s="22"/>
      <c r="U253" s="22"/>
      <c r="W253" s="22"/>
      <c r="Y253" s="22"/>
      <c r="Z253"/>
      <c r="AA253"/>
    </row>
    <row r="254" spans="1:28" ht="45" customHeight="1" outlineLevel="1" thickBot="1" x14ac:dyDescent="0.3">
      <c r="B254" s="1"/>
      <c r="D254" s="1"/>
      <c r="E254" s="1"/>
      <c r="F254" s="111"/>
      <c r="G254" s="114" t="s">
        <v>963</v>
      </c>
      <c r="H254" s="114"/>
      <c r="I254" s="115"/>
      <c r="J254" s="39">
        <v>1</v>
      </c>
      <c r="K254" s="39">
        <v>1</v>
      </c>
      <c r="L254" s="36">
        <f t="shared" si="13"/>
        <v>1</v>
      </c>
      <c r="N254"/>
      <c r="O254"/>
      <c r="Q254" s="22"/>
      <c r="S254" s="22"/>
      <c r="U254" s="22"/>
      <c r="W254" s="22"/>
      <c r="Y254" s="22"/>
      <c r="Z254"/>
      <c r="AA254"/>
      <c r="AB254"/>
    </row>
    <row r="255" spans="1:28" ht="45" hidden="1" customHeight="1" outlineLevel="1" thickBot="1" x14ac:dyDescent="0.3">
      <c r="B255" s="1"/>
      <c r="D255" s="1"/>
      <c r="E255" s="1"/>
      <c r="F255" s="111"/>
      <c r="G255" s="112"/>
      <c r="H255" s="112"/>
      <c r="I255" s="113"/>
      <c r="J255" s="39"/>
      <c r="K255" s="39"/>
      <c r="L255" s="36">
        <f t="shared" si="13"/>
        <v>0</v>
      </c>
      <c r="N255"/>
      <c r="O255"/>
      <c r="Q255" s="22"/>
      <c r="S255" s="22"/>
      <c r="U255" s="22"/>
      <c r="W255" s="22"/>
      <c r="Y255" s="22"/>
      <c r="Z255"/>
      <c r="AA255"/>
      <c r="AB255"/>
    </row>
    <row r="256" spans="1:28" ht="45" hidden="1" customHeight="1" outlineLevel="1" thickBot="1" x14ac:dyDescent="0.3">
      <c r="B256" s="1"/>
      <c r="D256" s="1"/>
      <c r="E256" s="1"/>
      <c r="F256" s="119"/>
      <c r="G256" s="114"/>
      <c r="H256" s="114"/>
      <c r="I256" s="115"/>
      <c r="J256" s="39"/>
      <c r="K256" s="39"/>
      <c r="L256" s="36">
        <f t="shared" si="13"/>
        <v>0</v>
      </c>
      <c r="N256"/>
      <c r="O256"/>
      <c r="Q256"/>
      <c r="S256"/>
      <c r="T256"/>
      <c r="U256"/>
      <c r="V256"/>
      <c r="W256"/>
      <c r="X256"/>
      <c r="Y256"/>
      <c r="Z256"/>
      <c r="AA256"/>
      <c r="AB256"/>
    </row>
    <row r="257" spans="2:28" ht="45" hidden="1" customHeight="1" outlineLevel="1" thickBot="1" x14ac:dyDescent="0.3">
      <c r="B257" s="1"/>
      <c r="D257" s="1"/>
      <c r="E257" s="1"/>
      <c r="F257" s="119"/>
      <c r="G257" s="114"/>
      <c r="H257" s="114"/>
      <c r="I257" s="115"/>
      <c r="J257" s="39"/>
      <c r="K257" s="39"/>
      <c r="L257" s="36">
        <f t="shared" si="13"/>
        <v>0</v>
      </c>
      <c r="N257"/>
      <c r="O257"/>
      <c r="Q257"/>
      <c r="S257"/>
      <c r="T257"/>
      <c r="U257"/>
      <c r="V257"/>
      <c r="W257"/>
      <c r="X257"/>
      <c r="Y257"/>
      <c r="Z257"/>
      <c r="AA257"/>
      <c r="AB257"/>
    </row>
    <row r="258" spans="2:28" ht="45" hidden="1" customHeight="1" outlineLevel="1" thickBot="1" x14ac:dyDescent="0.3">
      <c r="B258" s="1"/>
      <c r="D258" s="1"/>
      <c r="E258" s="1"/>
      <c r="F258" s="119"/>
      <c r="G258" s="114"/>
      <c r="H258" s="114"/>
      <c r="I258" s="115"/>
      <c r="J258" s="39"/>
      <c r="K258" s="39"/>
      <c r="L258" s="36">
        <f t="shared" si="13"/>
        <v>0</v>
      </c>
      <c r="N258"/>
      <c r="O258"/>
      <c r="Q258"/>
      <c r="S258"/>
      <c r="T258"/>
      <c r="U258"/>
      <c r="V258"/>
      <c r="W258"/>
      <c r="X258"/>
      <c r="Y258"/>
      <c r="Z258"/>
      <c r="AA258"/>
      <c r="AB258"/>
    </row>
    <row r="259" spans="2:28" ht="45" hidden="1" customHeight="1" outlineLevel="1" thickBot="1" x14ac:dyDescent="0.3">
      <c r="B259" s="1"/>
      <c r="D259" s="1"/>
      <c r="E259" s="1"/>
      <c r="F259" s="119"/>
      <c r="G259" s="114"/>
      <c r="H259" s="114"/>
      <c r="I259" s="115"/>
      <c r="J259" s="39"/>
      <c r="K259" s="39"/>
      <c r="L259" s="36">
        <f t="shared" si="13"/>
        <v>0</v>
      </c>
      <c r="N259"/>
      <c r="O259"/>
      <c r="Q259"/>
      <c r="S259"/>
      <c r="T259"/>
      <c r="U259"/>
      <c r="V259"/>
      <c r="W259"/>
      <c r="X259"/>
      <c r="Y259"/>
      <c r="Z259"/>
      <c r="AA259"/>
      <c r="AB259"/>
    </row>
    <row r="260" spans="2:28" ht="45" hidden="1" customHeight="1" outlineLevel="1" thickBot="1" x14ac:dyDescent="0.3">
      <c r="B260" s="1"/>
      <c r="D260" s="1"/>
      <c r="E260" s="1"/>
      <c r="F260" s="119"/>
      <c r="G260" s="114"/>
      <c r="H260" s="114"/>
      <c r="I260" s="115"/>
      <c r="J260" s="39"/>
      <c r="K260" s="39"/>
      <c r="L260" s="36">
        <f t="shared" si="13"/>
        <v>0</v>
      </c>
      <c r="N260"/>
      <c r="O260"/>
      <c r="Q260"/>
      <c r="S260"/>
      <c r="T260"/>
      <c r="U260"/>
      <c r="V260"/>
      <c r="W260"/>
      <c r="X260"/>
      <c r="Y260"/>
      <c r="Z260"/>
      <c r="AA260"/>
      <c r="AB260"/>
    </row>
    <row r="261" spans="2:28" ht="45" hidden="1" customHeight="1" outlineLevel="1" thickBot="1" x14ac:dyDescent="0.3">
      <c r="B261" s="1"/>
      <c r="D261" s="1"/>
      <c r="E261" s="1"/>
      <c r="F261" s="119"/>
      <c r="G261" s="114"/>
      <c r="H261" s="114"/>
      <c r="I261" s="115"/>
      <c r="J261" s="39"/>
      <c r="K261" s="39"/>
      <c r="L261" s="36">
        <f t="shared" si="13"/>
        <v>0</v>
      </c>
      <c r="N261"/>
      <c r="O261"/>
      <c r="Q261"/>
      <c r="S261"/>
      <c r="T261"/>
      <c r="U261"/>
      <c r="V261"/>
      <c r="W261"/>
      <c r="X261"/>
      <c r="Y261"/>
      <c r="Z261"/>
      <c r="AA261"/>
      <c r="AB261"/>
    </row>
    <row r="262" spans="2:28" ht="45" hidden="1" customHeight="1" outlineLevel="1" thickBot="1" x14ac:dyDescent="0.3">
      <c r="B262" s="1"/>
      <c r="D262" s="1"/>
      <c r="E262" s="1"/>
      <c r="F262" s="119"/>
      <c r="G262" s="114"/>
      <c r="H262" s="114"/>
      <c r="I262" s="115"/>
      <c r="J262" s="39"/>
      <c r="K262" s="39"/>
      <c r="L262" s="36">
        <f t="shared" si="13"/>
        <v>0</v>
      </c>
      <c r="N262"/>
      <c r="O262"/>
      <c r="Q262"/>
      <c r="S262"/>
      <c r="T262"/>
      <c r="U262"/>
      <c r="V262"/>
      <c r="W262"/>
      <c r="X262"/>
      <c r="Y262"/>
      <c r="Z262"/>
      <c r="AA262"/>
      <c r="AB262"/>
    </row>
    <row r="263" spans="2:28" ht="45" hidden="1" customHeight="1" outlineLevel="1" thickBot="1" x14ac:dyDescent="0.3">
      <c r="B263" s="1"/>
      <c r="D263" s="1"/>
      <c r="E263" s="1"/>
      <c r="F263" s="119"/>
      <c r="G263" s="114"/>
      <c r="H263" s="114"/>
      <c r="I263" s="115"/>
      <c r="J263" s="39"/>
      <c r="K263" s="39"/>
      <c r="L263" s="36">
        <f t="shared" si="13"/>
        <v>0</v>
      </c>
      <c r="N263"/>
      <c r="O263"/>
      <c r="Q263"/>
      <c r="S263"/>
      <c r="T263"/>
      <c r="U263"/>
      <c r="V263"/>
      <c r="W263"/>
      <c r="X263"/>
      <c r="Y263"/>
      <c r="Z263"/>
      <c r="AA263"/>
      <c r="AB263"/>
    </row>
    <row r="264" spans="2:28" ht="45" hidden="1" customHeight="1" outlineLevel="1" thickBot="1" x14ac:dyDescent="0.3">
      <c r="B264" s="1"/>
      <c r="D264" s="1"/>
      <c r="E264" s="1"/>
      <c r="F264" s="119"/>
      <c r="G264" s="114"/>
      <c r="H264" s="114"/>
      <c r="I264" s="115"/>
      <c r="J264" s="39"/>
      <c r="K264" s="39"/>
      <c r="L264" s="36">
        <f t="shared" si="13"/>
        <v>0</v>
      </c>
      <c r="N264"/>
      <c r="O264"/>
      <c r="Q264"/>
      <c r="S264"/>
      <c r="T264"/>
      <c r="U264"/>
      <c r="V264"/>
      <c r="W264"/>
      <c r="X264"/>
      <c r="Y264"/>
      <c r="Z264"/>
      <c r="AA264"/>
      <c r="AB264"/>
    </row>
    <row r="265" spans="2:28" ht="45" hidden="1" customHeight="1" outlineLevel="1" thickBot="1" x14ac:dyDescent="0.3">
      <c r="B265" s="1"/>
      <c r="D265" s="1"/>
      <c r="E265" s="1"/>
      <c r="F265" s="119"/>
      <c r="G265" s="114"/>
      <c r="H265" s="114"/>
      <c r="I265" s="115"/>
      <c r="J265" s="39"/>
      <c r="K265" s="39"/>
      <c r="L265" s="36">
        <f t="shared" si="13"/>
        <v>0</v>
      </c>
      <c r="N265"/>
      <c r="O265"/>
      <c r="Q265"/>
      <c r="S265"/>
      <c r="T265"/>
      <c r="U265"/>
      <c r="V265"/>
      <c r="W265"/>
      <c r="X265"/>
      <c r="Y265"/>
      <c r="Z265"/>
      <c r="AA265"/>
      <c r="AB265"/>
    </row>
    <row r="266" spans="2:28" ht="45" hidden="1" customHeight="1" outlineLevel="1" thickBot="1" x14ac:dyDescent="0.3">
      <c r="B266" s="1"/>
      <c r="D266" s="1"/>
      <c r="E266" s="1"/>
      <c r="F266" s="119"/>
      <c r="G266" s="114"/>
      <c r="H266" s="114"/>
      <c r="I266" s="115"/>
      <c r="J266" s="39"/>
      <c r="K266" s="39"/>
      <c r="L266" s="36">
        <f t="shared" si="13"/>
        <v>0</v>
      </c>
      <c r="N266"/>
      <c r="O266"/>
      <c r="Q266"/>
      <c r="S266"/>
      <c r="T266"/>
      <c r="U266"/>
      <c r="V266"/>
      <c r="W266"/>
      <c r="X266"/>
      <c r="Y266"/>
      <c r="Z266"/>
      <c r="AA266"/>
      <c r="AB266"/>
    </row>
    <row r="267" spans="2:28" ht="45" hidden="1" customHeight="1" outlineLevel="1" thickBot="1" x14ac:dyDescent="0.3">
      <c r="B267" s="1"/>
      <c r="D267" s="1"/>
      <c r="E267" s="1"/>
      <c r="F267" s="119"/>
      <c r="G267" s="114"/>
      <c r="H267" s="114"/>
      <c r="I267" s="115"/>
      <c r="J267" s="39"/>
      <c r="K267" s="39"/>
      <c r="L267" s="36">
        <f t="shared" si="13"/>
        <v>0</v>
      </c>
      <c r="N267"/>
      <c r="O267"/>
      <c r="Q267"/>
      <c r="S267"/>
      <c r="T267"/>
      <c r="U267"/>
      <c r="V267"/>
      <c r="W267"/>
      <c r="X267"/>
      <c r="Y267"/>
      <c r="Z267"/>
      <c r="AA267"/>
      <c r="AB267"/>
    </row>
    <row r="268" spans="2:28" ht="45" hidden="1" customHeight="1" outlineLevel="1" thickBot="1" x14ac:dyDescent="0.3">
      <c r="B268" s="1"/>
      <c r="D268" s="1"/>
      <c r="E268" s="1"/>
      <c r="F268" s="119"/>
      <c r="G268" s="114"/>
      <c r="H268" s="114"/>
      <c r="I268" s="115"/>
      <c r="J268" s="39"/>
      <c r="K268" s="39"/>
      <c r="L268" s="36">
        <f t="shared" si="13"/>
        <v>0</v>
      </c>
      <c r="N268"/>
      <c r="O268"/>
      <c r="Q268"/>
      <c r="S268"/>
      <c r="T268"/>
      <c r="U268"/>
      <c r="V268"/>
      <c r="W268"/>
      <c r="X268"/>
      <c r="Y268"/>
      <c r="Z268"/>
      <c r="AA268"/>
      <c r="AB268"/>
    </row>
    <row r="269" spans="2:28" ht="45" hidden="1" customHeight="1" outlineLevel="1" thickBot="1" x14ac:dyDescent="0.3">
      <c r="B269" s="1"/>
      <c r="D269" s="1"/>
      <c r="E269" s="1"/>
      <c r="F269" s="119"/>
      <c r="G269" s="114"/>
      <c r="H269" s="114"/>
      <c r="I269" s="115"/>
      <c r="J269" s="39"/>
      <c r="K269" s="39"/>
      <c r="L269" s="36">
        <f t="shared" si="13"/>
        <v>0</v>
      </c>
      <c r="N269"/>
      <c r="O269"/>
      <c r="Q269"/>
      <c r="S269"/>
      <c r="T269"/>
      <c r="U269"/>
      <c r="V269"/>
      <c r="W269"/>
      <c r="X269"/>
      <c r="Y269"/>
      <c r="Z269"/>
      <c r="AA269"/>
      <c r="AB269"/>
    </row>
    <row r="270" spans="2:28" ht="45" hidden="1" customHeight="1" outlineLevel="1" thickBot="1" x14ac:dyDescent="0.3">
      <c r="B270" s="1"/>
      <c r="D270" s="1"/>
      <c r="E270" s="1"/>
      <c r="F270" s="119"/>
      <c r="G270" s="114"/>
      <c r="H270" s="114"/>
      <c r="I270" s="115"/>
      <c r="J270" s="39"/>
      <c r="K270" s="39"/>
      <c r="L270" s="36">
        <f t="shared" si="13"/>
        <v>0</v>
      </c>
      <c r="N270"/>
      <c r="O270"/>
      <c r="Q270"/>
      <c r="S270"/>
      <c r="T270"/>
      <c r="U270"/>
      <c r="V270"/>
      <c r="W270"/>
      <c r="X270"/>
      <c r="Y270"/>
      <c r="Z270"/>
      <c r="AA270"/>
      <c r="AB270"/>
    </row>
    <row r="271" spans="2:28" ht="45" hidden="1" customHeight="1" outlineLevel="1" thickBot="1" x14ac:dyDescent="0.3">
      <c r="B271" s="1"/>
      <c r="D271" s="1"/>
      <c r="E271" s="1"/>
      <c r="F271" s="119"/>
      <c r="G271" s="114"/>
      <c r="H271" s="114"/>
      <c r="I271" s="115"/>
      <c r="J271" s="39"/>
      <c r="K271" s="39"/>
      <c r="L271" s="36">
        <f t="shared" si="13"/>
        <v>0</v>
      </c>
      <c r="N271"/>
      <c r="O271"/>
      <c r="Q271"/>
      <c r="S271"/>
      <c r="T271"/>
      <c r="U271"/>
      <c r="V271"/>
      <c r="W271"/>
      <c r="X271"/>
      <c r="Y271"/>
      <c r="Z271"/>
      <c r="AA271"/>
      <c r="AB271"/>
    </row>
    <row r="272" spans="2:28" ht="45" hidden="1" customHeight="1" outlineLevel="1" thickBot="1" x14ac:dyDescent="0.3">
      <c r="B272" s="1"/>
      <c r="D272" s="1"/>
      <c r="E272" s="1"/>
      <c r="F272" s="119"/>
      <c r="G272" s="114"/>
      <c r="H272" s="114"/>
      <c r="I272" s="115"/>
      <c r="J272" s="39"/>
      <c r="K272" s="39"/>
      <c r="L272" s="36">
        <f t="shared" si="13"/>
        <v>0</v>
      </c>
      <c r="N272"/>
      <c r="O272"/>
      <c r="Q272"/>
      <c r="S272"/>
      <c r="T272"/>
      <c r="U272"/>
      <c r="V272"/>
      <c r="W272"/>
      <c r="X272"/>
      <c r="Y272"/>
      <c r="Z272"/>
      <c r="AA272"/>
      <c r="AB272"/>
    </row>
    <row r="273" spans="1:28" ht="45" hidden="1" customHeight="1" outlineLevel="1" thickBot="1" x14ac:dyDescent="0.3">
      <c r="B273" s="1"/>
      <c r="D273" s="1"/>
      <c r="E273" s="1"/>
      <c r="F273" s="119"/>
      <c r="G273" s="114"/>
      <c r="H273" s="114"/>
      <c r="I273" s="115"/>
      <c r="J273" s="39"/>
      <c r="K273" s="39"/>
      <c r="L273" s="36">
        <f t="shared" si="13"/>
        <v>0</v>
      </c>
      <c r="N273"/>
      <c r="O273"/>
      <c r="Q273"/>
      <c r="S273"/>
      <c r="T273"/>
      <c r="U273"/>
      <c r="V273"/>
      <c r="W273"/>
      <c r="X273"/>
      <c r="Y273"/>
      <c r="Z273"/>
      <c r="AA273"/>
      <c r="AB273"/>
    </row>
    <row r="274" spans="1:28" ht="45" hidden="1" customHeight="1" outlineLevel="1" thickBot="1" x14ac:dyDescent="0.3">
      <c r="B274" s="1"/>
      <c r="D274" s="1"/>
      <c r="E274" s="1"/>
      <c r="F274" s="119"/>
      <c r="G274" s="114"/>
      <c r="H274" s="114"/>
      <c r="I274" s="115"/>
      <c r="J274" s="39"/>
      <c r="K274" s="39"/>
      <c r="L274" s="36">
        <f t="shared" si="13"/>
        <v>0</v>
      </c>
      <c r="N274"/>
      <c r="O274"/>
      <c r="Q274"/>
      <c r="S274"/>
      <c r="T274"/>
      <c r="U274"/>
      <c r="V274"/>
      <c r="W274"/>
      <c r="X274"/>
      <c r="Y274"/>
      <c r="Z274"/>
      <c r="AA274"/>
      <c r="AB274"/>
    </row>
    <row r="275" spans="1:28" ht="45" hidden="1" customHeight="1" outlineLevel="1" thickBot="1" x14ac:dyDescent="0.3">
      <c r="B275" s="1"/>
      <c r="D275" s="1"/>
      <c r="E275" s="1"/>
      <c r="F275" s="119"/>
      <c r="G275" s="114"/>
      <c r="H275" s="114"/>
      <c r="I275" s="115"/>
      <c r="J275" s="39"/>
      <c r="K275" s="39"/>
      <c r="L275" s="36">
        <f t="shared" si="13"/>
        <v>0</v>
      </c>
      <c r="N275"/>
      <c r="O275"/>
      <c r="Q275"/>
      <c r="S275"/>
      <c r="T275"/>
      <c r="U275"/>
      <c r="V275"/>
      <c r="W275"/>
      <c r="X275"/>
      <c r="Y275"/>
      <c r="Z275"/>
      <c r="AA275"/>
      <c r="AB275"/>
    </row>
    <row r="276" spans="1:28" ht="45" hidden="1" customHeight="1" outlineLevel="1" thickBot="1" x14ac:dyDescent="0.3">
      <c r="B276" s="1"/>
      <c r="D276" s="1"/>
      <c r="E276" s="1"/>
      <c r="F276" s="119"/>
      <c r="G276" s="114"/>
      <c r="H276" s="114"/>
      <c r="I276" s="115"/>
      <c r="J276" s="39"/>
      <c r="K276" s="39"/>
      <c r="L276" s="36">
        <f t="shared" si="13"/>
        <v>0</v>
      </c>
      <c r="N276"/>
      <c r="O276"/>
      <c r="Q276"/>
      <c r="S276"/>
      <c r="T276"/>
      <c r="U276"/>
      <c r="V276"/>
      <c r="W276"/>
      <c r="X276"/>
      <c r="Y276"/>
      <c r="Z276"/>
      <c r="AA276"/>
      <c r="AB276"/>
    </row>
    <row r="277" spans="1:28" ht="45" hidden="1" customHeight="1" outlineLevel="1" thickBot="1" x14ac:dyDescent="0.3">
      <c r="B277" s="1"/>
      <c r="D277" s="1"/>
      <c r="E277" s="1"/>
      <c r="F277" s="119"/>
      <c r="G277" s="114"/>
      <c r="H277" s="114"/>
      <c r="I277" s="115"/>
      <c r="J277" s="39"/>
      <c r="K277" s="39"/>
      <c r="L277" s="36">
        <f t="shared" si="13"/>
        <v>0</v>
      </c>
      <c r="N277"/>
      <c r="O277"/>
      <c r="Q277"/>
      <c r="S277"/>
      <c r="T277"/>
      <c r="U277"/>
      <c r="V277"/>
      <c r="W277"/>
      <c r="X277"/>
      <c r="Y277"/>
      <c r="Z277"/>
      <c r="AA277"/>
      <c r="AB277"/>
    </row>
    <row r="278" spans="1:28" ht="45" hidden="1" customHeight="1" outlineLevel="1" thickBot="1" x14ac:dyDescent="0.3">
      <c r="B278" s="1"/>
      <c r="D278" s="1"/>
      <c r="E278" s="1"/>
      <c r="F278" s="119"/>
      <c r="G278" s="114"/>
      <c r="H278" s="114"/>
      <c r="I278" s="115"/>
      <c r="J278" s="39"/>
      <c r="K278" s="39"/>
      <c r="L278" s="36">
        <f t="shared" si="13"/>
        <v>0</v>
      </c>
      <c r="N278"/>
      <c r="O278"/>
      <c r="Q278"/>
      <c r="S278"/>
      <c r="T278"/>
      <c r="U278"/>
      <c r="V278"/>
      <c r="W278"/>
      <c r="X278"/>
      <c r="Y278"/>
      <c r="Z278"/>
      <c r="AA278"/>
      <c r="AB278"/>
    </row>
    <row r="279" spans="1:28" ht="45" hidden="1" customHeight="1" outlineLevel="1" thickBot="1" x14ac:dyDescent="0.3">
      <c r="B279" s="1"/>
      <c r="D279" s="1"/>
      <c r="E279" s="1"/>
      <c r="F279" s="119"/>
      <c r="G279" s="114"/>
      <c r="H279" s="114"/>
      <c r="I279" s="115"/>
      <c r="J279" s="39"/>
      <c r="K279" s="39"/>
      <c r="L279" s="36">
        <f t="shared" si="13"/>
        <v>0</v>
      </c>
      <c r="N279"/>
      <c r="O279"/>
      <c r="AB279"/>
    </row>
    <row r="280" spans="1:28" ht="45" hidden="1" customHeight="1" outlineLevel="1" thickBot="1" x14ac:dyDescent="0.3">
      <c r="B280" s="1"/>
      <c r="D280" s="1"/>
      <c r="E280" s="1"/>
      <c r="F280" s="119"/>
      <c r="G280" s="114"/>
      <c r="H280" s="114"/>
      <c r="I280" s="115"/>
      <c r="J280" s="39"/>
      <c r="K280" s="39"/>
      <c r="L280" s="36">
        <f t="shared" si="13"/>
        <v>0</v>
      </c>
      <c r="N280"/>
      <c r="O280"/>
      <c r="AB280"/>
    </row>
    <row r="281" spans="1:28" ht="21" customHeight="1" outlineLevel="1" thickBot="1" x14ac:dyDescent="0.3">
      <c r="A281" s="38"/>
      <c r="B281" s="1"/>
      <c r="D281" s="1"/>
      <c r="E281" s="1"/>
      <c r="F281" s="119" t="s">
        <v>15</v>
      </c>
      <c r="G281" s="114"/>
      <c r="H281" s="114"/>
      <c r="I281" s="115"/>
      <c r="J281" s="39">
        <f>SUM(J246:J280)</f>
        <v>9</v>
      </c>
      <c r="K281" s="39">
        <f>SUM(K246:K280)</f>
        <v>9</v>
      </c>
      <c r="L281" s="36">
        <f t="shared" si="13"/>
        <v>1</v>
      </c>
      <c r="N281"/>
      <c r="O281"/>
      <c r="AB281"/>
    </row>
    <row r="282" spans="1:28" x14ac:dyDescent="0.25">
      <c r="N282"/>
      <c r="O282"/>
    </row>
    <row r="283" spans="1:28" ht="27" customHeight="1" thickBot="1" x14ac:dyDescent="0.3">
      <c r="B283" s="1"/>
      <c r="D283" s="1"/>
      <c r="F283" s="124" t="str">
        <f>F241</f>
        <v>METAS FINANCEIRAS 2019</v>
      </c>
      <c r="G283" s="124"/>
      <c r="H283" s="124"/>
      <c r="I283" s="124"/>
      <c r="J283" s="124"/>
      <c r="K283" s="124"/>
      <c r="L283" s="124"/>
      <c r="N283" s="8" t="s">
        <v>1</v>
      </c>
      <c r="O283" s="9" t="s">
        <v>2</v>
      </c>
      <c r="Q283" s="123" t="s">
        <v>3</v>
      </c>
      <c r="R283" s="11"/>
      <c r="S283" s="123" t="s">
        <v>4</v>
      </c>
      <c r="T283" s="12"/>
      <c r="U283" s="123" t="s">
        <v>5</v>
      </c>
      <c r="V283" s="12"/>
      <c r="W283" s="123" t="s">
        <v>6</v>
      </c>
      <c r="X283" s="13"/>
      <c r="Y283" s="123" t="s">
        <v>7</v>
      </c>
      <c r="Z283" s="13"/>
      <c r="AA283" s="123" t="s">
        <v>8</v>
      </c>
    </row>
    <row r="284" spans="1:28" ht="30" customHeight="1" thickBot="1" x14ac:dyDescent="0.3">
      <c r="B284" s="14" t="str">
        <f>B242</f>
        <v>Unidade Responsável</v>
      </c>
      <c r="C284" s="14" t="str">
        <f t="shared" ref="C284:L284" si="14">C242</f>
        <v>P/A</v>
      </c>
      <c r="D284" s="14" t="str">
        <f t="shared" si="14"/>
        <v>Denominação</v>
      </c>
      <c r="E284" s="14" t="str">
        <f t="shared" si="14"/>
        <v>Objetivo Estratégico Principal</v>
      </c>
      <c r="F284" s="15">
        <f t="shared" si="14"/>
        <v>0</v>
      </c>
      <c r="G284" s="16" t="str">
        <f t="shared" si="14"/>
        <v>Programação 2019</v>
      </c>
      <c r="H284" s="15" t="str">
        <f t="shared" si="14"/>
        <v>Transposições no período
Janeiro á Junho</v>
      </c>
      <c r="I284" s="16" t="str">
        <f t="shared" si="14"/>
        <v>Total programado + Transposições em 30/06/2019</v>
      </c>
      <c r="J284" s="17" t="str">
        <f t="shared" si="14"/>
        <v>Total executado no período</v>
      </c>
      <c r="K284" s="18" t="str">
        <f t="shared" si="14"/>
        <v>Total executado acumulado</v>
      </c>
      <c r="L284" s="19" t="str">
        <f t="shared" si="14"/>
        <v>% de realização em relação ao total executado</v>
      </c>
      <c r="N284" s="125"/>
      <c r="O284" s="125"/>
      <c r="Q284" s="116"/>
      <c r="R284" s="43"/>
      <c r="S284" s="116"/>
      <c r="T284" s="21"/>
      <c r="U284" s="116"/>
      <c r="V284" s="21"/>
      <c r="W284" s="116"/>
      <c r="X284" s="21"/>
      <c r="Y284" s="116"/>
      <c r="Z284" s="21"/>
      <c r="AA284" s="116"/>
    </row>
    <row r="285" spans="1:28" ht="59.25" customHeight="1" thickBot="1" x14ac:dyDescent="0.3">
      <c r="A285" s="23" t="str">
        <f>'[1]Quadro Geral'!A14</f>
        <v>01.08</v>
      </c>
      <c r="B285" s="24" t="str">
        <f>VLOOKUP(A285,'[1]Quadro Geral'!$A$7:$N$78,'META FÍSICA e FINANCEIRA'!$B$2,0)</f>
        <v>Presidência</v>
      </c>
      <c r="C285" s="25" t="str">
        <f>VLOOKUP(A285,'[1]Quadro Geral'!$A$7:$N$78,'META FÍSICA e FINANCEIRA'!$C$2,0)</f>
        <v>A</v>
      </c>
      <c r="D285" s="25" t="str">
        <f>VLOOKUP(A285,'[1]Quadro Geral'!$A$7:$N$78,'META FÍSICA e FINANCEIRA'!$D$2,0)</f>
        <v>01.08 - Desenvolv. como vetor de melhorias da Arq./ Urb., fiscalização, atendimento, relacionamento com a Sociedade e Profissionais - Funcion. e Estrut. dos Esc. Descent., Benef. e RH, Diárias, Desloc. e Viagens - Regionais - CAU/SP</v>
      </c>
      <c r="E285" s="26" t="str">
        <f>VLOOKUP(A285,'[1]Quadro Geral'!$A$7:$N$78,'META FÍSICA e FINANCEIRA'!$E$2,0)</f>
        <v>Tornar a fiscalização um vetor de melhoria do exercício da Arquitetura e Urbanismo</v>
      </c>
      <c r="F285" s="27" t="e">
        <f>VLOOKUP(E285,'[1]Quadro Geral'!$A$7:$N$78,'META FÍSICA e FINANCEIRA'!$B$2,0)</f>
        <v>#N/A</v>
      </c>
      <c r="G285" s="28">
        <f>VLOOKUP(A285,'[1]Quadro Geral'!$A$7:$N$78,'META FÍSICA e FINANCEIRA'!$G$1,0)</f>
        <v>5145600.8044192484</v>
      </c>
      <c r="H285" s="27">
        <f>VLOOKUP(A285,'[1]Quadro Geral'!$A$7:$N$78,'META FÍSICA e FINANCEIRA'!$H$1,0)</f>
        <v>5.5807512253522873E-3</v>
      </c>
      <c r="I285" s="28">
        <f>VLOOKUP(A285,'[1]Quadro Geral'!$A$7:$N$78,'META FÍSICA e FINANCEIRA'!$I$1,0)</f>
        <v>5145600.8099999996</v>
      </c>
      <c r="J285" s="29">
        <f>VLOOKUP(A285,'[1]Quadro Geral'!$A$7:$N$78,'META FÍSICA e FINANCEIRA'!$J$1,0)</f>
        <v>1717416.03</v>
      </c>
      <c r="K285" s="30">
        <f>VLOOKUP(A285,'[1]Quadro Geral'!$A$7:$N$78,'META FÍSICA e FINANCEIRA'!$K$1,0)</f>
        <v>1717416.03</v>
      </c>
      <c r="L285" s="31">
        <f>IFERROR(K285/G285,0)</f>
        <v>0.3337639461897266</v>
      </c>
      <c r="N285" s="126"/>
      <c r="O285" s="126"/>
      <c r="Q285" s="22"/>
      <c r="S285" s="20"/>
      <c r="U285" s="20"/>
      <c r="W285" s="20"/>
      <c r="Y285" s="20"/>
      <c r="AA285" s="20"/>
    </row>
    <row r="286" spans="1:28" ht="36.75" customHeight="1" outlineLevel="1" thickBot="1" x14ac:dyDescent="0.3">
      <c r="A286" s="5"/>
      <c r="B286"/>
      <c r="C286"/>
      <c r="D286"/>
      <c r="E286"/>
      <c r="F286" s="116" t="str">
        <f>$F$5</f>
        <v>METAS FÍSICAS  2019</v>
      </c>
      <c r="G286" s="116"/>
      <c r="H286" s="116"/>
      <c r="I286" s="116"/>
      <c r="J286" s="116"/>
      <c r="K286" s="116"/>
      <c r="L286" s="116"/>
      <c r="N286" s="126"/>
      <c r="O286" s="126"/>
      <c r="Q286" s="20"/>
      <c r="S286" s="22"/>
      <c r="U286" s="22"/>
      <c r="W286" s="22"/>
      <c r="Y286" s="22"/>
      <c r="AA286" s="22"/>
    </row>
    <row r="287" spans="1:28" ht="21" customHeight="1" outlineLevel="1" thickBot="1" x14ac:dyDescent="0.3">
      <c r="A287" s="5"/>
      <c r="B287"/>
      <c r="C287"/>
      <c r="D287"/>
      <c r="E287"/>
      <c r="F287" s="117" t="s">
        <v>11</v>
      </c>
      <c r="G287" s="117"/>
      <c r="H287" s="117"/>
      <c r="I287" s="118"/>
      <c r="J287" s="33" t="s">
        <v>12</v>
      </c>
      <c r="K287" s="33" t="s">
        <v>13</v>
      </c>
      <c r="L287" s="34" t="s">
        <v>14</v>
      </c>
      <c r="N287" s="126"/>
      <c r="O287" s="126"/>
      <c r="Q287" s="22"/>
      <c r="S287" s="22"/>
      <c r="U287" s="22"/>
      <c r="W287" s="22"/>
      <c r="Y287" s="22"/>
      <c r="AA287" s="22"/>
    </row>
    <row r="288" spans="1:28" ht="45" customHeight="1" outlineLevel="1" thickBot="1" x14ac:dyDescent="0.3">
      <c r="B288" s="1"/>
      <c r="D288" s="1"/>
      <c r="E288" s="1"/>
      <c r="F288" s="61"/>
      <c r="G288" s="114" t="s">
        <v>220</v>
      </c>
      <c r="H288" s="114"/>
      <c r="I288" s="115"/>
      <c r="J288" s="39">
        <v>197</v>
      </c>
      <c r="K288" s="39">
        <v>197</v>
      </c>
      <c r="L288" s="36">
        <f t="shared" ref="L288:L362" si="15">IFERROR(K288/J288,0)</f>
        <v>1</v>
      </c>
      <c r="N288" s="45"/>
      <c r="O288" s="125"/>
      <c r="Q288" s="22"/>
      <c r="S288" s="22"/>
      <c r="U288" s="22"/>
      <c r="W288" s="22"/>
      <c r="Y288" s="22"/>
      <c r="AA288" s="22"/>
    </row>
    <row r="289" spans="2:28" ht="45" customHeight="1" outlineLevel="1" thickBot="1" x14ac:dyDescent="0.3">
      <c r="B289" s="1"/>
      <c r="D289" s="1"/>
      <c r="E289" s="1"/>
      <c r="F289" s="61"/>
      <c r="G289" s="114" t="s">
        <v>221</v>
      </c>
      <c r="H289" s="114"/>
      <c r="I289" s="115"/>
      <c r="J289" s="39">
        <v>0</v>
      </c>
      <c r="K289" s="39">
        <v>0</v>
      </c>
      <c r="L289" s="36">
        <f t="shared" si="15"/>
        <v>0</v>
      </c>
      <c r="N289" s="45"/>
      <c r="O289" s="126"/>
      <c r="Q289" s="22"/>
      <c r="S289" s="22"/>
      <c r="U289" s="22"/>
      <c r="W289" s="22"/>
      <c r="Y289" s="22"/>
      <c r="AA289" s="22"/>
    </row>
    <row r="290" spans="2:28" ht="45" customHeight="1" outlineLevel="1" thickBot="1" x14ac:dyDescent="0.3">
      <c r="B290" s="1"/>
      <c r="D290" s="1"/>
      <c r="E290" s="1"/>
      <c r="F290" s="61"/>
      <c r="G290" s="114" t="s">
        <v>222</v>
      </c>
      <c r="H290" s="114"/>
      <c r="I290" s="115"/>
      <c r="J290" s="39">
        <v>898</v>
      </c>
      <c r="K290" s="39">
        <v>898</v>
      </c>
      <c r="L290" s="36">
        <f t="shared" si="15"/>
        <v>1</v>
      </c>
      <c r="N290" s="45"/>
      <c r="O290" s="126"/>
      <c r="Q290" s="22"/>
      <c r="S290" s="22"/>
      <c r="U290" s="22"/>
      <c r="W290" s="22"/>
      <c r="Y290" s="22"/>
      <c r="AA290" s="22"/>
    </row>
    <row r="291" spans="2:28" ht="45" customHeight="1" outlineLevel="1" thickBot="1" x14ac:dyDescent="0.3">
      <c r="B291" s="1"/>
      <c r="D291" s="1"/>
      <c r="E291" s="1"/>
      <c r="F291" s="61"/>
      <c r="G291" s="114" t="s">
        <v>223</v>
      </c>
      <c r="H291" s="114"/>
      <c r="I291" s="115"/>
      <c r="J291" s="39">
        <v>97</v>
      </c>
      <c r="K291" s="39">
        <v>97</v>
      </c>
      <c r="L291" s="36">
        <f t="shared" si="15"/>
        <v>1</v>
      </c>
      <c r="N291"/>
      <c r="O291"/>
      <c r="Q291" s="22"/>
      <c r="S291" s="22"/>
      <c r="U291" s="22"/>
      <c r="W291" s="22"/>
      <c r="Y291" s="22"/>
      <c r="AA291" s="22"/>
    </row>
    <row r="292" spans="2:28" ht="45" customHeight="1" outlineLevel="1" thickBot="1" x14ac:dyDescent="0.3">
      <c r="B292" s="1"/>
      <c r="D292" s="1"/>
      <c r="E292" s="1"/>
      <c r="F292" s="61"/>
      <c r="G292" s="114" t="s">
        <v>224</v>
      </c>
      <c r="H292" s="114"/>
      <c r="I292" s="115"/>
      <c r="J292" s="39">
        <v>32</v>
      </c>
      <c r="K292" s="39">
        <v>32</v>
      </c>
      <c r="L292" s="36">
        <f t="shared" si="15"/>
        <v>1</v>
      </c>
      <c r="N292"/>
      <c r="O292"/>
      <c r="Q292" s="22"/>
      <c r="S292" s="22"/>
      <c r="U292" s="22"/>
      <c r="W292" s="22"/>
      <c r="Y292" s="22"/>
      <c r="AA292" s="22"/>
    </row>
    <row r="293" spans="2:28" ht="45" customHeight="1" outlineLevel="1" thickBot="1" x14ac:dyDescent="0.3">
      <c r="B293" s="1"/>
      <c r="D293" s="1"/>
      <c r="E293" s="1"/>
      <c r="F293" s="61"/>
      <c r="G293" s="114" t="s">
        <v>225</v>
      </c>
      <c r="H293" s="114"/>
      <c r="I293" s="115"/>
      <c r="J293" s="39">
        <v>19</v>
      </c>
      <c r="K293" s="39">
        <v>19</v>
      </c>
      <c r="L293" s="36">
        <f t="shared" si="15"/>
        <v>1</v>
      </c>
      <c r="N293"/>
      <c r="O293"/>
      <c r="Q293" s="22"/>
      <c r="S293" s="22"/>
      <c r="U293" s="22"/>
      <c r="W293" s="22"/>
      <c r="Y293" s="22"/>
      <c r="Z293"/>
      <c r="AA293"/>
    </row>
    <row r="294" spans="2:28" ht="45" customHeight="1" outlineLevel="1" thickBot="1" x14ac:dyDescent="0.3">
      <c r="B294" s="1"/>
      <c r="D294" s="1"/>
      <c r="E294" s="1"/>
      <c r="F294" s="61"/>
      <c r="G294" s="114" t="s">
        <v>226</v>
      </c>
      <c r="H294" s="114"/>
      <c r="I294" s="115"/>
      <c r="J294" s="39">
        <v>2</v>
      </c>
      <c r="K294" s="39">
        <v>2</v>
      </c>
      <c r="L294" s="36">
        <f t="shared" si="15"/>
        <v>1</v>
      </c>
      <c r="N294"/>
      <c r="O294"/>
      <c r="Q294" s="22"/>
      <c r="S294" s="22"/>
      <c r="U294" s="22"/>
      <c r="W294" s="22"/>
      <c r="Y294" s="22"/>
      <c r="Z294"/>
      <c r="AA294"/>
    </row>
    <row r="295" spans="2:28" ht="45" customHeight="1" outlineLevel="1" thickBot="1" x14ac:dyDescent="0.3">
      <c r="B295" s="1"/>
      <c r="D295" s="1"/>
      <c r="E295" s="1"/>
      <c r="F295" s="61"/>
      <c r="G295" s="114" t="s">
        <v>227</v>
      </c>
      <c r="H295" s="114"/>
      <c r="I295" s="115"/>
      <c r="J295" s="39">
        <v>17</v>
      </c>
      <c r="K295" s="39">
        <v>17</v>
      </c>
      <c r="L295" s="36">
        <f t="shared" si="15"/>
        <v>1</v>
      </c>
      <c r="N295"/>
      <c r="O295"/>
      <c r="Q295" s="22"/>
      <c r="S295" s="22"/>
      <c r="U295" s="22"/>
      <c r="W295" s="22"/>
      <c r="Y295" s="22"/>
      <c r="Z295"/>
      <c r="AA295"/>
    </row>
    <row r="296" spans="2:28" ht="45" customHeight="1" outlineLevel="1" thickBot="1" x14ac:dyDescent="0.3">
      <c r="B296" s="1"/>
      <c r="D296" s="1"/>
      <c r="E296" s="1"/>
      <c r="F296" s="61"/>
      <c r="G296" s="114" t="s">
        <v>228</v>
      </c>
      <c r="H296" s="114"/>
      <c r="I296" s="115"/>
      <c r="J296" s="39">
        <v>3</v>
      </c>
      <c r="K296" s="39">
        <v>3</v>
      </c>
      <c r="L296" s="36">
        <f t="shared" si="15"/>
        <v>1</v>
      </c>
      <c r="N296"/>
      <c r="O296"/>
      <c r="Q296" s="22"/>
      <c r="S296" s="22"/>
      <c r="U296" s="22"/>
      <c r="W296" s="22"/>
      <c r="Y296" s="22"/>
      <c r="Z296"/>
      <c r="AA296"/>
      <c r="AB296"/>
    </row>
    <row r="297" spans="2:28" ht="45" customHeight="1" outlineLevel="1" thickBot="1" x14ac:dyDescent="0.3">
      <c r="B297" s="1"/>
      <c r="D297" s="1"/>
      <c r="E297" s="1"/>
      <c r="F297" s="61"/>
      <c r="G297" s="114" t="s">
        <v>229</v>
      </c>
      <c r="H297" s="114"/>
      <c r="I297" s="115"/>
      <c r="J297" s="39">
        <v>4</v>
      </c>
      <c r="K297" s="39">
        <v>4</v>
      </c>
      <c r="L297" s="36">
        <f t="shared" si="15"/>
        <v>1</v>
      </c>
      <c r="N297"/>
      <c r="O297"/>
      <c r="Q297" s="22"/>
      <c r="S297" s="20"/>
      <c r="U297" s="20"/>
      <c r="W297" s="20"/>
      <c r="Y297" s="20"/>
      <c r="AA297" s="20"/>
      <c r="AB297"/>
    </row>
    <row r="298" spans="2:28" ht="45" customHeight="1" outlineLevel="1" thickBot="1" x14ac:dyDescent="0.3">
      <c r="B298" s="1"/>
      <c r="D298" s="1"/>
      <c r="E298" s="1"/>
      <c r="F298" s="61"/>
      <c r="G298" s="114" t="s">
        <v>230</v>
      </c>
      <c r="H298" s="114"/>
      <c r="I298" s="115"/>
      <c r="J298" s="39">
        <v>5</v>
      </c>
      <c r="K298" s="39">
        <v>5</v>
      </c>
      <c r="L298" s="36">
        <f t="shared" si="15"/>
        <v>1</v>
      </c>
      <c r="N298"/>
      <c r="O298"/>
      <c r="Q298" s="20"/>
      <c r="S298" s="22"/>
      <c r="U298" s="22"/>
      <c r="W298" s="22"/>
      <c r="Y298" s="22"/>
      <c r="AA298" s="22"/>
      <c r="AB298"/>
    </row>
    <row r="299" spans="2:28" ht="45" customHeight="1" outlineLevel="1" thickBot="1" x14ac:dyDescent="0.3">
      <c r="B299" s="1"/>
      <c r="D299" s="1"/>
      <c r="E299" s="1"/>
      <c r="F299" s="61"/>
      <c r="G299" s="114" t="s">
        <v>231</v>
      </c>
      <c r="H299" s="114"/>
      <c r="I299" s="115"/>
      <c r="J299" s="39">
        <v>0</v>
      </c>
      <c r="K299" s="39">
        <v>0</v>
      </c>
      <c r="L299" s="36">
        <f t="shared" si="15"/>
        <v>0</v>
      </c>
      <c r="N299"/>
      <c r="O299"/>
      <c r="Q299" s="22"/>
      <c r="S299" s="22"/>
      <c r="U299" s="22"/>
      <c r="W299" s="22"/>
      <c r="Y299" s="22"/>
      <c r="AA299" s="22"/>
      <c r="AB299"/>
    </row>
    <row r="300" spans="2:28" ht="45" customHeight="1" outlineLevel="1" thickBot="1" x14ac:dyDescent="0.3">
      <c r="B300" s="1"/>
      <c r="D300" s="1"/>
      <c r="E300" s="1"/>
      <c r="F300" s="61"/>
      <c r="G300" s="114" t="s">
        <v>232</v>
      </c>
      <c r="H300" s="114"/>
      <c r="I300" s="115"/>
      <c r="J300" s="39">
        <v>0</v>
      </c>
      <c r="K300" s="39">
        <v>0</v>
      </c>
      <c r="L300" s="36">
        <f t="shared" si="15"/>
        <v>0</v>
      </c>
      <c r="N300"/>
      <c r="O300"/>
      <c r="Q300" s="22"/>
      <c r="S300" s="22"/>
      <c r="U300" s="22"/>
      <c r="W300" s="22"/>
      <c r="Y300" s="22"/>
      <c r="AA300" s="22"/>
    </row>
    <row r="301" spans="2:28" ht="45" customHeight="1" outlineLevel="1" thickBot="1" x14ac:dyDescent="0.3">
      <c r="B301" s="1"/>
      <c r="D301" s="1"/>
      <c r="E301" s="1"/>
      <c r="F301" s="61"/>
      <c r="G301" s="114" t="s">
        <v>233</v>
      </c>
      <c r="H301" s="114"/>
      <c r="I301" s="115"/>
      <c r="J301" s="39">
        <v>0</v>
      </c>
      <c r="K301" s="39">
        <v>0</v>
      </c>
      <c r="L301" s="36">
        <f t="shared" si="15"/>
        <v>0</v>
      </c>
      <c r="N301"/>
      <c r="O301"/>
      <c r="Q301" s="22"/>
      <c r="S301" s="22"/>
      <c r="U301" s="22"/>
      <c r="W301" s="22"/>
      <c r="Y301" s="22"/>
      <c r="AA301" s="22"/>
    </row>
    <row r="302" spans="2:28" ht="45" customHeight="1" outlineLevel="1" thickBot="1" x14ac:dyDescent="0.3">
      <c r="B302" s="1"/>
      <c r="D302" s="1"/>
      <c r="E302" s="1"/>
      <c r="F302" s="61"/>
      <c r="G302" s="114" t="s">
        <v>234</v>
      </c>
      <c r="H302" s="114"/>
      <c r="I302" s="115"/>
      <c r="J302" s="39">
        <v>0</v>
      </c>
      <c r="K302" s="39">
        <v>0</v>
      </c>
      <c r="L302" s="36">
        <f t="shared" si="15"/>
        <v>0</v>
      </c>
      <c r="N302"/>
      <c r="O302"/>
      <c r="Q302" s="22"/>
      <c r="S302" s="22"/>
      <c r="U302" s="22"/>
      <c r="W302" s="22"/>
      <c r="Y302" s="22"/>
      <c r="AA302" s="22"/>
    </row>
    <row r="303" spans="2:28" ht="45" customHeight="1" outlineLevel="1" thickBot="1" x14ac:dyDescent="0.3">
      <c r="B303" s="1"/>
      <c r="D303" s="1"/>
      <c r="E303" s="1"/>
      <c r="F303" s="61"/>
      <c r="G303" s="114" t="s">
        <v>235</v>
      </c>
      <c r="H303" s="114"/>
      <c r="I303" s="115"/>
      <c r="J303" s="39">
        <v>0</v>
      </c>
      <c r="K303" s="39">
        <v>0</v>
      </c>
      <c r="L303" s="36">
        <f t="shared" si="15"/>
        <v>0</v>
      </c>
      <c r="N303"/>
      <c r="O303"/>
      <c r="Q303" s="22"/>
      <c r="S303" s="22"/>
      <c r="U303" s="22"/>
      <c r="W303" s="22"/>
      <c r="Y303" s="22"/>
      <c r="AA303" s="22"/>
    </row>
    <row r="304" spans="2:28" ht="45" customHeight="1" outlineLevel="1" thickBot="1" x14ac:dyDescent="0.3">
      <c r="B304" s="1"/>
      <c r="D304" s="1"/>
      <c r="E304" s="1"/>
      <c r="F304" s="61"/>
      <c r="G304" s="114" t="s">
        <v>236</v>
      </c>
      <c r="H304" s="114"/>
      <c r="I304" s="115"/>
      <c r="J304" s="39">
        <v>6</v>
      </c>
      <c r="K304" s="39">
        <v>6</v>
      </c>
      <c r="L304" s="36">
        <f t="shared" si="15"/>
        <v>1</v>
      </c>
      <c r="N304"/>
      <c r="O304"/>
      <c r="Q304" s="22"/>
      <c r="S304" s="22"/>
      <c r="U304" s="22"/>
      <c r="W304" s="22"/>
      <c r="Y304" s="22"/>
      <c r="AA304" s="22"/>
    </row>
    <row r="305" spans="2:28" ht="45" customHeight="1" outlineLevel="1" thickBot="1" x14ac:dyDescent="0.3">
      <c r="B305" s="1"/>
      <c r="D305" s="1"/>
      <c r="E305" s="1"/>
      <c r="F305" s="61"/>
      <c r="G305" s="114" t="s">
        <v>237</v>
      </c>
      <c r="H305" s="114"/>
      <c r="I305" s="115"/>
      <c r="J305" s="39">
        <v>11</v>
      </c>
      <c r="K305" s="39">
        <v>11</v>
      </c>
      <c r="L305" s="36">
        <f t="shared" si="15"/>
        <v>1</v>
      </c>
      <c r="N305"/>
      <c r="O305"/>
      <c r="Q305" s="22"/>
      <c r="S305" s="22" t="s">
        <v>241</v>
      </c>
      <c r="U305" s="22"/>
      <c r="W305" s="22"/>
      <c r="Y305" s="22"/>
      <c r="Z305"/>
      <c r="AA305"/>
    </row>
    <row r="306" spans="2:28" ht="45" customHeight="1" outlineLevel="1" thickBot="1" x14ac:dyDescent="0.3">
      <c r="B306" s="1"/>
      <c r="D306" s="1"/>
      <c r="E306" s="1"/>
      <c r="F306" s="61"/>
      <c r="G306" s="114" t="s">
        <v>238</v>
      </c>
      <c r="H306" s="114"/>
      <c r="I306" s="115"/>
      <c r="J306" s="39">
        <v>7</v>
      </c>
      <c r="K306" s="39">
        <v>7</v>
      </c>
      <c r="L306" s="36">
        <f t="shared" si="15"/>
        <v>1</v>
      </c>
      <c r="N306"/>
      <c r="O306"/>
      <c r="Q306" s="22"/>
      <c r="S306" s="22"/>
      <c r="U306" s="22"/>
      <c r="W306" s="22"/>
      <c r="Y306" s="22"/>
      <c r="Z306"/>
      <c r="AA306"/>
    </row>
    <row r="307" spans="2:28" ht="45" customHeight="1" outlineLevel="1" thickBot="1" x14ac:dyDescent="0.3">
      <c r="B307" s="1"/>
      <c r="D307" s="1"/>
      <c r="E307" s="1"/>
      <c r="F307" s="61"/>
      <c r="G307" s="114" t="s">
        <v>239</v>
      </c>
      <c r="H307" s="114"/>
      <c r="I307" s="115"/>
      <c r="J307" s="39">
        <v>0</v>
      </c>
      <c r="K307" s="39">
        <v>0</v>
      </c>
      <c r="L307" s="36">
        <f t="shared" si="15"/>
        <v>0</v>
      </c>
      <c r="N307"/>
      <c r="O307"/>
      <c r="Q307" s="22"/>
      <c r="S307" s="22"/>
      <c r="U307" s="22"/>
      <c r="W307" s="22"/>
      <c r="Y307" s="22"/>
      <c r="Z307"/>
      <c r="AA307"/>
    </row>
    <row r="308" spans="2:28" ht="45" customHeight="1" outlineLevel="1" thickBot="1" x14ac:dyDescent="0.3">
      <c r="B308" s="1"/>
      <c r="D308" s="1"/>
      <c r="E308" s="1"/>
      <c r="F308" s="61"/>
      <c r="G308" s="114" t="s">
        <v>240</v>
      </c>
      <c r="H308" s="114"/>
      <c r="I308" s="115"/>
      <c r="J308" s="39">
        <v>1</v>
      </c>
      <c r="K308" s="39">
        <v>1</v>
      </c>
      <c r="L308" s="36">
        <f t="shared" si="15"/>
        <v>1</v>
      </c>
      <c r="N308"/>
      <c r="O308"/>
      <c r="Q308" s="22"/>
      <c r="S308" s="22"/>
      <c r="U308" s="22"/>
      <c r="W308" s="22"/>
      <c r="Y308" s="22"/>
      <c r="Z308"/>
      <c r="AA308"/>
      <c r="AB308"/>
    </row>
    <row r="309" spans="2:28" ht="45" customHeight="1" outlineLevel="1" thickBot="1" x14ac:dyDescent="0.3">
      <c r="B309" s="1"/>
      <c r="D309" s="1"/>
      <c r="E309" s="1"/>
      <c r="F309" s="61"/>
      <c r="G309" s="114" t="s">
        <v>273</v>
      </c>
      <c r="H309" s="114"/>
      <c r="I309" s="115"/>
      <c r="J309" s="47">
        <v>225</v>
      </c>
      <c r="K309" s="47">
        <v>225</v>
      </c>
      <c r="L309" s="36">
        <f t="shared" si="15"/>
        <v>1</v>
      </c>
      <c r="N309"/>
      <c r="O309"/>
      <c r="Q309" s="44"/>
      <c r="S309" s="20"/>
      <c r="U309" s="20"/>
      <c r="W309" s="20"/>
      <c r="Y309" s="20"/>
      <c r="AA309" s="20"/>
      <c r="AB309"/>
    </row>
    <row r="310" spans="2:28" ht="45" customHeight="1" outlineLevel="1" thickBot="1" x14ac:dyDescent="0.3">
      <c r="B310" s="1"/>
      <c r="D310" s="1"/>
      <c r="E310" s="1"/>
      <c r="F310" s="61"/>
      <c r="G310" s="114" t="s">
        <v>274</v>
      </c>
      <c r="H310" s="114"/>
      <c r="I310" s="115"/>
      <c r="J310" s="47">
        <v>32</v>
      </c>
      <c r="K310" s="47">
        <v>32</v>
      </c>
      <c r="L310" s="36">
        <f t="shared" si="15"/>
        <v>1</v>
      </c>
      <c r="N310"/>
      <c r="O310"/>
      <c r="Q310" s="20"/>
      <c r="S310" s="22"/>
      <c r="U310" s="22"/>
      <c r="W310" s="22"/>
      <c r="Y310" s="22"/>
      <c r="AA310" s="22"/>
      <c r="AB310"/>
    </row>
    <row r="311" spans="2:28" ht="45" customHeight="1" outlineLevel="1" thickBot="1" x14ac:dyDescent="0.3">
      <c r="B311" s="1"/>
      <c r="D311" s="1"/>
      <c r="E311" s="1"/>
      <c r="F311" s="61"/>
      <c r="G311" s="114" t="s">
        <v>275</v>
      </c>
      <c r="H311" s="114"/>
      <c r="I311" s="115"/>
      <c r="J311" s="47">
        <v>656</v>
      </c>
      <c r="K311" s="47">
        <v>656</v>
      </c>
      <c r="L311" s="36">
        <f t="shared" si="15"/>
        <v>1</v>
      </c>
      <c r="N311"/>
      <c r="O311"/>
      <c r="Q311" s="22"/>
      <c r="S311" s="22"/>
      <c r="U311" s="22"/>
      <c r="W311" s="22"/>
      <c r="Y311" s="22"/>
      <c r="AA311" s="22"/>
      <c r="AB311"/>
    </row>
    <row r="312" spans="2:28" ht="45" customHeight="1" outlineLevel="1" thickBot="1" x14ac:dyDescent="0.3">
      <c r="B312" s="1"/>
      <c r="D312" s="1"/>
      <c r="E312" s="1"/>
      <c r="F312" s="61"/>
      <c r="G312" s="114" t="s">
        <v>276</v>
      </c>
      <c r="H312" s="114"/>
      <c r="I312" s="115"/>
      <c r="J312" s="47">
        <v>217</v>
      </c>
      <c r="K312" s="47">
        <v>217</v>
      </c>
      <c r="L312" s="36">
        <f t="shared" si="15"/>
        <v>1</v>
      </c>
      <c r="N312"/>
      <c r="O312"/>
      <c r="Q312" s="22"/>
      <c r="S312" s="22"/>
      <c r="U312" s="22"/>
      <c r="W312" s="22"/>
      <c r="Y312" s="22"/>
      <c r="AA312" s="22"/>
    </row>
    <row r="313" spans="2:28" ht="45" customHeight="1" outlineLevel="1" thickBot="1" x14ac:dyDescent="0.3">
      <c r="B313" s="1"/>
      <c r="D313" s="1"/>
      <c r="E313" s="1"/>
      <c r="F313" s="61"/>
      <c r="G313" s="114" t="s">
        <v>277</v>
      </c>
      <c r="H313" s="114"/>
      <c r="I313" s="115"/>
      <c r="J313" s="47">
        <v>0</v>
      </c>
      <c r="K313" s="47">
        <v>0</v>
      </c>
      <c r="L313" s="36">
        <f t="shared" si="15"/>
        <v>0</v>
      </c>
      <c r="N313"/>
      <c r="O313"/>
      <c r="Q313" s="22"/>
      <c r="S313" s="22"/>
      <c r="U313" s="22"/>
      <c r="W313" s="22"/>
      <c r="Y313" s="22"/>
      <c r="AA313" s="22"/>
    </row>
    <row r="314" spans="2:28" ht="45" customHeight="1" outlineLevel="1" thickBot="1" x14ac:dyDescent="0.3">
      <c r="B314" s="1"/>
      <c r="D314" s="1"/>
      <c r="E314" s="1"/>
      <c r="F314" s="61"/>
      <c r="G314" s="114" t="s">
        <v>278</v>
      </c>
      <c r="H314" s="114"/>
      <c r="I314" s="115"/>
      <c r="J314" s="47">
        <v>0</v>
      </c>
      <c r="K314" s="47">
        <v>0</v>
      </c>
      <c r="L314" s="36">
        <f t="shared" si="15"/>
        <v>0</v>
      </c>
      <c r="N314"/>
      <c r="O314"/>
      <c r="Q314" s="22"/>
      <c r="S314" s="22"/>
      <c r="U314" s="22"/>
      <c r="W314" s="22"/>
      <c r="Y314" s="22"/>
      <c r="AA314" s="22"/>
    </row>
    <row r="315" spans="2:28" ht="45" customHeight="1" outlineLevel="1" thickBot="1" x14ac:dyDescent="0.3">
      <c r="B315" s="1"/>
      <c r="D315" s="1"/>
      <c r="E315" s="1"/>
      <c r="F315" s="61"/>
      <c r="G315" s="114" t="s">
        <v>279</v>
      </c>
      <c r="H315" s="114"/>
      <c r="I315" s="115"/>
      <c r="J315" s="47">
        <v>0</v>
      </c>
      <c r="K315" s="47">
        <v>0</v>
      </c>
      <c r="L315" s="36">
        <f t="shared" si="15"/>
        <v>0</v>
      </c>
      <c r="N315"/>
      <c r="O315"/>
      <c r="Q315" s="22"/>
      <c r="S315" s="22"/>
      <c r="U315" s="22"/>
      <c r="W315" s="22"/>
      <c r="Y315" s="22"/>
      <c r="AA315" s="22"/>
    </row>
    <row r="316" spans="2:28" ht="45" customHeight="1" outlineLevel="1" thickBot="1" x14ac:dyDescent="0.3">
      <c r="B316" s="1"/>
      <c r="D316" s="1"/>
      <c r="E316" s="1"/>
      <c r="F316" s="61"/>
      <c r="G316" s="114" t="s">
        <v>280</v>
      </c>
      <c r="H316" s="114"/>
      <c r="I316" s="115"/>
      <c r="J316" s="47">
        <v>0</v>
      </c>
      <c r="K316" s="47">
        <v>0</v>
      </c>
      <c r="L316" s="36">
        <f t="shared" si="15"/>
        <v>0</v>
      </c>
      <c r="N316"/>
      <c r="O316"/>
      <c r="Q316" s="22"/>
      <c r="S316" s="22"/>
      <c r="U316" s="22"/>
      <c r="W316" s="22"/>
      <c r="Y316" s="22"/>
      <c r="AA316" s="22"/>
    </row>
    <row r="317" spans="2:28" ht="45" customHeight="1" outlineLevel="1" thickBot="1" x14ac:dyDescent="0.3">
      <c r="B317" s="1"/>
      <c r="D317" s="1"/>
      <c r="E317" s="1"/>
      <c r="F317" s="61"/>
      <c r="G317" s="114" t="s">
        <v>281</v>
      </c>
      <c r="H317" s="114"/>
      <c r="I317" s="115"/>
      <c r="J317" s="47">
        <v>0</v>
      </c>
      <c r="K317" s="47">
        <v>0</v>
      </c>
      <c r="L317" s="36">
        <f t="shared" si="15"/>
        <v>0</v>
      </c>
      <c r="N317"/>
      <c r="O317"/>
      <c r="Q317" s="22"/>
      <c r="S317" s="22"/>
      <c r="U317" s="22"/>
      <c r="W317" s="22"/>
      <c r="Y317" s="22"/>
      <c r="Z317"/>
      <c r="AA317"/>
    </row>
    <row r="318" spans="2:28" ht="45" customHeight="1" outlineLevel="1" thickBot="1" x14ac:dyDescent="0.3">
      <c r="B318" s="1"/>
      <c r="D318" s="1"/>
      <c r="E318" s="1"/>
      <c r="F318" s="61"/>
      <c r="G318" s="114" t="s">
        <v>282</v>
      </c>
      <c r="H318" s="114"/>
      <c r="I318" s="115"/>
      <c r="J318" s="47">
        <v>0</v>
      </c>
      <c r="K318" s="47">
        <v>0</v>
      </c>
      <c r="L318" s="36">
        <f t="shared" si="15"/>
        <v>0</v>
      </c>
      <c r="N318"/>
      <c r="O318"/>
      <c r="Q318" s="22"/>
      <c r="S318" s="22"/>
      <c r="U318" s="22"/>
      <c r="W318" s="22"/>
      <c r="Y318" s="22"/>
      <c r="Z318"/>
      <c r="AA318"/>
    </row>
    <row r="319" spans="2:28" ht="45" customHeight="1" outlineLevel="1" thickBot="1" x14ac:dyDescent="0.3">
      <c r="B319" s="1"/>
      <c r="D319" s="1"/>
      <c r="E319" s="1"/>
      <c r="F319" s="61"/>
      <c r="G319" s="114" t="s">
        <v>283</v>
      </c>
      <c r="H319" s="114"/>
      <c r="I319" s="115"/>
      <c r="J319" s="47">
        <v>0</v>
      </c>
      <c r="K319" s="47">
        <v>0</v>
      </c>
      <c r="L319" s="36">
        <f t="shared" si="15"/>
        <v>0</v>
      </c>
      <c r="N319"/>
      <c r="O319"/>
      <c r="Q319" s="22"/>
      <c r="S319" s="22"/>
      <c r="U319" s="22"/>
      <c r="W319" s="22"/>
      <c r="Y319" s="22"/>
      <c r="Z319"/>
      <c r="AA319"/>
    </row>
    <row r="320" spans="2:28" ht="45" customHeight="1" outlineLevel="1" thickBot="1" x14ac:dyDescent="0.3">
      <c r="B320" s="1"/>
      <c r="D320" s="1"/>
      <c r="E320" s="1"/>
      <c r="F320" s="61"/>
      <c r="G320" s="114" t="s">
        <v>284</v>
      </c>
      <c r="H320" s="114"/>
      <c r="I320" s="115"/>
      <c r="J320" s="47">
        <v>0</v>
      </c>
      <c r="K320" s="47">
        <v>0</v>
      </c>
      <c r="L320" s="36">
        <f t="shared" si="15"/>
        <v>0</v>
      </c>
      <c r="N320"/>
      <c r="O320"/>
      <c r="Q320" s="22"/>
      <c r="S320" s="22"/>
      <c r="U320" s="22"/>
      <c r="W320" s="22"/>
      <c r="Y320" s="22"/>
      <c r="Z320"/>
      <c r="AA320"/>
      <c r="AB320"/>
    </row>
    <row r="321" spans="2:28" ht="45" customHeight="1" outlineLevel="1" thickBot="1" x14ac:dyDescent="0.3">
      <c r="B321" s="1"/>
      <c r="D321" s="1"/>
      <c r="E321" s="1"/>
      <c r="F321" s="61"/>
      <c r="G321" s="114" t="s">
        <v>285</v>
      </c>
      <c r="H321" s="114"/>
      <c r="I321" s="115"/>
      <c r="J321" s="47">
        <v>0</v>
      </c>
      <c r="K321" s="47">
        <v>0</v>
      </c>
      <c r="L321" s="36">
        <f t="shared" si="15"/>
        <v>0</v>
      </c>
      <c r="N321"/>
      <c r="O321"/>
      <c r="Q321" s="44"/>
      <c r="S321" s="20"/>
      <c r="U321" s="20"/>
      <c r="W321" s="20"/>
      <c r="Y321" s="20"/>
      <c r="AA321" s="20"/>
      <c r="AB321"/>
    </row>
    <row r="322" spans="2:28" ht="45" customHeight="1" outlineLevel="1" thickBot="1" x14ac:dyDescent="0.3">
      <c r="B322" s="1"/>
      <c r="D322" s="1"/>
      <c r="E322" s="1"/>
      <c r="F322" s="61"/>
      <c r="G322" s="114" t="s">
        <v>286</v>
      </c>
      <c r="H322" s="114"/>
      <c r="I322" s="115"/>
      <c r="J322" s="47">
        <v>41</v>
      </c>
      <c r="K322" s="47">
        <v>41</v>
      </c>
      <c r="L322" s="36">
        <f t="shared" si="15"/>
        <v>1</v>
      </c>
      <c r="N322"/>
      <c r="O322"/>
      <c r="Q322" s="20"/>
      <c r="S322" s="22"/>
      <c r="U322" s="22"/>
      <c r="W322" s="22"/>
      <c r="Y322" s="22"/>
      <c r="AA322" s="22"/>
      <c r="AB322"/>
    </row>
    <row r="323" spans="2:28" ht="45" customHeight="1" outlineLevel="1" thickBot="1" x14ac:dyDescent="0.3">
      <c r="B323" s="1"/>
      <c r="D323" s="1"/>
      <c r="E323" s="1"/>
      <c r="F323" s="61"/>
      <c r="G323" s="114" t="s">
        <v>287</v>
      </c>
      <c r="H323" s="114"/>
      <c r="I323" s="115"/>
      <c r="J323" s="47">
        <v>90</v>
      </c>
      <c r="K323" s="47">
        <v>90</v>
      </c>
      <c r="L323" s="36">
        <f t="shared" si="15"/>
        <v>1</v>
      </c>
      <c r="N323"/>
      <c r="O323"/>
      <c r="Q323" s="22"/>
      <c r="S323" s="22"/>
      <c r="U323" s="22"/>
      <c r="W323" s="22"/>
      <c r="Y323" s="22"/>
      <c r="AA323" s="22"/>
      <c r="AB323"/>
    </row>
    <row r="324" spans="2:28" ht="45" customHeight="1" outlineLevel="1" thickBot="1" x14ac:dyDescent="0.3">
      <c r="B324" s="1"/>
      <c r="D324" s="1"/>
      <c r="E324" s="1"/>
      <c r="F324" s="61"/>
      <c r="G324" s="114" t="s">
        <v>288</v>
      </c>
      <c r="H324" s="114"/>
      <c r="I324" s="115"/>
      <c r="J324" s="47">
        <v>0</v>
      </c>
      <c r="K324" s="47">
        <v>0</v>
      </c>
      <c r="L324" s="36">
        <f t="shared" si="15"/>
        <v>0</v>
      </c>
      <c r="N324"/>
      <c r="O324"/>
      <c r="Q324" s="22"/>
      <c r="S324" s="22"/>
      <c r="U324" s="22"/>
      <c r="W324" s="22"/>
      <c r="Y324" s="22"/>
      <c r="AA324" s="22"/>
    </row>
    <row r="325" spans="2:28" ht="45" customHeight="1" outlineLevel="1" thickBot="1" x14ac:dyDescent="0.3">
      <c r="B325" s="1"/>
      <c r="D325" s="1"/>
      <c r="E325" s="1"/>
      <c r="F325" s="61"/>
      <c r="G325" s="114" t="s">
        <v>289</v>
      </c>
      <c r="H325" s="114"/>
      <c r="I325" s="115"/>
      <c r="J325" s="47">
        <v>2</v>
      </c>
      <c r="K325" s="47">
        <v>2</v>
      </c>
      <c r="L325" s="36">
        <f t="shared" si="15"/>
        <v>1</v>
      </c>
      <c r="N325"/>
      <c r="O325"/>
      <c r="Q325" s="22"/>
      <c r="S325" s="22"/>
      <c r="U325" s="22"/>
      <c r="W325" s="22"/>
      <c r="Y325" s="22"/>
      <c r="AA325" s="22"/>
    </row>
    <row r="326" spans="2:28" ht="45" customHeight="1" outlineLevel="1" thickBot="1" x14ac:dyDescent="0.3">
      <c r="B326" s="1"/>
      <c r="D326" s="1"/>
      <c r="E326" s="1"/>
      <c r="F326" s="61"/>
      <c r="G326" s="114" t="s">
        <v>290</v>
      </c>
      <c r="H326" s="114"/>
      <c r="I326" s="115"/>
      <c r="J326" s="47">
        <v>40</v>
      </c>
      <c r="K326" s="47">
        <v>40</v>
      </c>
      <c r="L326" s="36">
        <f t="shared" si="15"/>
        <v>1</v>
      </c>
      <c r="N326"/>
      <c r="O326"/>
      <c r="Q326" s="22"/>
      <c r="S326" s="22"/>
      <c r="U326" s="22"/>
      <c r="W326" s="22"/>
      <c r="Y326" s="22"/>
      <c r="AA326" s="22"/>
    </row>
    <row r="327" spans="2:28" ht="45" customHeight="1" outlineLevel="1" thickBot="1" x14ac:dyDescent="0.3">
      <c r="B327" s="1"/>
      <c r="D327" s="1"/>
      <c r="E327" s="1"/>
      <c r="F327" s="61"/>
      <c r="G327" s="114" t="s">
        <v>291</v>
      </c>
      <c r="H327" s="114"/>
      <c r="I327" s="115"/>
      <c r="J327" s="47">
        <v>9</v>
      </c>
      <c r="K327" s="47">
        <v>9</v>
      </c>
      <c r="L327" s="36">
        <f t="shared" si="15"/>
        <v>1</v>
      </c>
      <c r="N327"/>
      <c r="O327"/>
      <c r="Q327" s="22"/>
      <c r="S327" s="22"/>
      <c r="U327" s="22"/>
      <c r="W327" s="22"/>
      <c r="Y327" s="22"/>
      <c r="AA327" s="22"/>
    </row>
    <row r="328" spans="2:28" ht="45" customHeight="1" outlineLevel="1" thickBot="1" x14ac:dyDescent="0.3">
      <c r="B328" s="1"/>
      <c r="D328" s="1"/>
      <c r="E328" s="1"/>
      <c r="F328" s="61"/>
      <c r="G328" s="114" t="s">
        <v>292</v>
      </c>
      <c r="H328" s="114"/>
      <c r="I328" s="115"/>
      <c r="J328" s="47">
        <v>0</v>
      </c>
      <c r="K328" s="47">
        <v>0</v>
      </c>
      <c r="L328" s="36">
        <f t="shared" si="15"/>
        <v>0</v>
      </c>
      <c r="N328"/>
      <c r="O328"/>
      <c r="Q328" s="22"/>
      <c r="S328" s="22"/>
      <c r="U328" s="22"/>
      <c r="W328" s="22"/>
      <c r="Y328" s="22"/>
      <c r="AA328" s="22"/>
    </row>
    <row r="329" spans="2:28" ht="45" customHeight="1" outlineLevel="1" thickBot="1" x14ac:dyDescent="0.3">
      <c r="B329" s="1"/>
      <c r="D329" s="1"/>
      <c r="E329" s="1"/>
      <c r="F329" s="61"/>
      <c r="G329" s="114" t="s">
        <v>293</v>
      </c>
      <c r="H329" s="114"/>
      <c r="I329" s="115"/>
      <c r="J329" s="47">
        <v>0</v>
      </c>
      <c r="K329" s="47">
        <v>0</v>
      </c>
      <c r="L329" s="36">
        <f t="shared" si="15"/>
        <v>0</v>
      </c>
      <c r="N329"/>
      <c r="O329"/>
      <c r="Q329" s="22"/>
      <c r="S329" s="22"/>
      <c r="U329" s="22"/>
      <c r="W329" s="22"/>
      <c r="Y329" s="22"/>
      <c r="Z329"/>
      <c r="AA329"/>
    </row>
    <row r="330" spans="2:28" ht="45" customHeight="1" outlineLevel="1" thickBot="1" x14ac:dyDescent="0.3">
      <c r="B330" s="1"/>
      <c r="D330" s="1"/>
      <c r="E330" s="1"/>
      <c r="F330" s="61"/>
      <c r="G330" s="114" t="s">
        <v>294</v>
      </c>
      <c r="H330" s="114"/>
      <c r="I330" s="115"/>
      <c r="J330" s="47">
        <v>0</v>
      </c>
      <c r="K330" s="47">
        <v>0</v>
      </c>
      <c r="L330" s="36">
        <f t="shared" si="15"/>
        <v>0</v>
      </c>
      <c r="N330"/>
      <c r="O330"/>
      <c r="Q330" s="22"/>
      <c r="S330" s="22"/>
      <c r="U330" s="22"/>
      <c r="W330" s="22"/>
      <c r="Y330" s="22"/>
      <c r="Z330"/>
      <c r="AA330"/>
    </row>
    <row r="331" spans="2:28" ht="45" customHeight="1" outlineLevel="1" thickBot="1" x14ac:dyDescent="0.3">
      <c r="B331" s="1"/>
      <c r="D331" s="1"/>
      <c r="E331" s="1"/>
      <c r="F331" s="61"/>
      <c r="G331" s="114" t="s">
        <v>295</v>
      </c>
      <c r="H331" s="114"/>
      <c r="I331" s="115"/>
      <c r="J331" s="47">
        <v>1</v>
      </c>
      <c r="K331" s="47">
        <v>1</v>
      </c>
      <c r="L331" s="36">
        <f t="shared" si="15"/>
        <v>1</v>
      </c>
      <c r="N331"/>
      <c r="O331"/>
      <c r="Q331" s="22"/>
      <c r="S331" s="22"/>
      <c r="U331" s="22"/>
      <c r="W331" s="22"/>
      <c r="Y331" s="22"/>
      <c r="Z331"/>
      <c r="AA331"/>
    </row>
    <row r="332" spans="2:28" ht="45" customHeight="1" outlineLevel="1" thickBot="1" x14ac:dyDescent="0.3">
      <c r="B332" s="1"/>
      <c r="D332" s="1"/>
      <c r="E332" s="1"/>
      <c r="F332" s="61"/>
      <c r="G332" s="114" t="s">
        <v>296</v>
      </c>
      <c r="H332" s="114"/>
      <c r="I332" s="115"/>
      <c r="J332" s="47">
        <v>1</v>
      </c>
      <c r="K332" s="47">
        <v>1</v>
      </c>
      <c r="L332" s="36">
        <f t="shared" si="15"/>
        <v>1</v>
      </c>
      <c r="N332"/>
      <c r="O332"/>
      <c r="Q332" s="22"/>
      <c r="S332" s="22"/>
      <c r="U332" s="22"/>
      <c r="W332" s="22"/>
      <c r="Y332" s="22"/>
      <c r="Z332"/>
      <c r="AA332"/>
      <c r="AB332"/>
    </row>
    <row r="333" spans="2:28" ht="45" customHeight="1" outlineLevel="1" thickBot="1" x14ac:dyDescent="0.3">
      <c r="B333" s="1"/>
      <c r="D333" s="1"/>
      <c r="E333" s="1"/>
      <c r="F333" s="61"/>
      <c r="G333" s="114" t="s">
        <v>297</v>
      </c>
      <c r="H333" s="114"/>
      <c r="I333" s="115"/>
      <c r="J333" s="47">
        <v>1</v>
      </c>
      <c r="K333" s="47">
        <v>1</v>
      </c>
      <c r="L333" s="36">
        <f t="shared" si="15"/>
        <v>1</v>
      </c>
      <c r="N333"/>
      <c r="O333"/>
      <c r="Q333" s="22"/>
      <c r="S333" s="22"/>
      <c r="U333" s="22"/>
      <c r="W333" s="22"/>
      <c r="Y333" s="22"/>
      <c r="Z333"/>
      <c r="AA333"/>
      <c r="AB333"/>
    </row>
    <row r="334" spans="2:28" ht="45" customHeight="1" outlineLevel="1" thickBot="1" x14ac:dyDescent="0.3">
      <c r="B334" s="1"/>
      <c r="D334" s="1"/>
      <c r="E334" s="1"/>
      <c r="F334" s="61"/>
      <c r="G334" s="114" t="s">
        <v>298</v>
      </c>
      <c r="H334" s="114"/>
      <c r="I334" s="115"/>
      <c r="J334" s="47">
        <v>1</v>
      </c>
      <c r="K334" s="47">
        <v>1</v>
      </c>
      <c r="L334" s="36">
        <f t="shared" si="15"/>
        <v>1</v>
      </c>
      <c r="N334"/>
      <c r="O334"/>
      <c r="Q334"/>
      <c r="S334"/>
      <c r="T334"/>
      <c r="U334"/>
      <c r="V334"/>
      <c r="W334"/>
      <c r="X334"/>
      <c r="Y334"/>
      <c r="Z334"/>
      <c r="AA334"/>
      <c r="AB334"/>
    </row>
    <row r="335" spans="2:28" ht="45" customHeight="1" outlineLevel="1" thickBot="1" x14ac:dyDescent="0.3">
      <c r="B335" s="1"/>
      <c r="D335" s="1"/>
      <c r="E335" s="1"/>
      <c r="F335" s="61"/>
      <c r="G335" s="114" t="s">
        <v>299</v>
      </c>
      <c r="H335" s="114"/>
      <c r="I335" s="115"/>
      <c r="J335" s="47">
        <v>0</v>
      </c>
      <c r="K335" s="47">
        <v>0</v>
      </c>
      <c r="L335" s="36">
        <f t="shared" si="15"/>
        <v>0</v>
      </c>
      <c r="N335"/>
      <c r="O335"/>
      <c r="Q335"/>
      <c r="S335"/>
      <c r="T335"/>
      <c r="U335"/>
      <c r="V335"/>
      <c r="W335"/>
      <c r="X335"/>
      <c r="Y335"/>
      <c r="Z335"/>
      <c r="AA335"/>
      <c r="AB335"/>
    </row>
    <row r="336" spans="2:28" ht="45" customHeight="1" outlineLevel="1" thickBot="1" x14ac:dyDescent="0.3">
      <c r="B336" s="1"/>
      <c r="D336" s="1"/>
      <c r="E336" s="1"/>
      <c r="F336" s="61"/>
      <c r="G336" s="114" t="s">
        <v>300</v>
      </c>
      <c r="H336" s="114"/>
      <c r="I336" s="115"/>
      <c r="J336" s="47">
        <v>0</v>
      </c>
      <c r="K336" s="47">
        <v>0</v>
      </c>
      <c r="L336" s="36">
        <f t="shared" si="15"/>
        <v>0</v>
      </c>
      <c r="N336"/>
      <c r="O336"/>
      <c r="Q336"/>
      <c r="S336"/>
      <c r="T336"/>
      <c r="U336"/>
      <c r="V336"/>
      <c r="W336"/>
      <c r="X336"/>
      <c r="Y336"/>
      <c r="Z336"/>
      <c r="AA336"/>
      <c r="AB336"/>
    </row>
    <row r="337" spans="2:28" ht="45" customHeight="1" outlineLevel="1" thickBot="1" x14ac:dyDescent="0.3">
      <c r="B337" s="1"/>
      <c r="D337" s="1"/>
      <c r="E337" s="1"/>
      <c r="F337" s="61"/>
      <c r="G337" s="114" t="s">
        <v>301</v>
      </c>
      <c r="H337" s="114"/>
      <c r="I337" s="115"/>
      <c r="J337" s="47">
        <v>1</v>
      </c>
      <c r="K337" s="47">
        <v>1</v>
      </c>
      <c r="L337" s="36">
        <f t="shared" si="15"/>
        <v>1</v>
      </c>
      <c r="N337"/>
      <c r="O337"/>
      <c r="Q337"/>
      <c r="S337"/>
      <c r="T337"/>
      <c r="U337"/>
      <c r="V337"/>
      <c r="W337"/>
      <c r="X337"/>
      <c r="Y337"/>
      <c r="Z337"/>
      <c r="AA337"/>
      <c r="AB337"/>
    </row>
    <row r="338" spans="2:28" ht="45" customHeight="1" outlineLevel="1" thickBot="1" x14ac:dyDescent="0.3">
      <c r="B338" s="1"/>
      <c r="D338" s="1"/>
      <c r="E338" s="1"/>
      <c r="F338" s="61"/>
      <c r="G338" s="114" t="s">
        <v>302</v>
      </c>
      <c r="H338" s="114"/>
      <c r="I338" s="115"/>
      <c r="J338" s="47">
        <v>0</v>
      </c>
      <c r="K338" s="47">
        <v>0</v>
      </c>
      <c r="L338" s="36">
        <f t="shared" si="15"/>
        <v>0</v>
      </c>
      <c r="N338"/>
      <c r="O338"/>
      <c r="Q338"/>
      <c r="S338"/>
      <c r="T338"/>
      <c r="U338"/>
      <c r="V338"/>
      <c r="W338"/>
      <c r="X338"/>
      <c r="Y338"/>
      <c r="Z338"/>
      <c r="AA338"/>
      <c r="AB338"/>
    </row>
    <row r="339" spans="2:28" ht="45" customHeight="1" outlineLevel="1" thickBot="1" x14ac:dyDescent="0.3">
      <c r="B339" s="1"/>
      <c r="D339" s="1"/>
      <c r="E339" s="1"/>
      <c r="F339" s="61"/>
      <c r="G339" s="114" t="s">
        <v>303</v>
      </c>
      <c r="H339" s="114"/>
      <c r="I339" s="115"/>
      <c r="J339" s="47">
        <v>1</v>
      </c>
      <c r="K339" s="47">
        <v>1</v>
      </c>
      <c r="L339" s="36">
        <f t="shared" si="15"/>
        <v>1</v>
      </c>
      <c r="N339"/>
      <c r="O339"/>
      <c r="Q339"/>
      <c r="S339"/>
      <c r="T339"/>
      <c r="U339"/>
      <c r="V339"/>
      <c r="W339"/>
      <c r="X339"/>
      <c r="Y339"/>
      <c r="Z339"/>
      <c r="AA339"/>
      <c r="AB339"/>
    </row>
    <row r="340" spans="2:28" ht="45" customHeight="1" outlineLevel="1" thickBot="1" x14ac:dyDescent="0.3">
      <c r="B340" s="1"/>
      <c r="D340" s="1"/>
      <c r="E340" s="1"/>
      <c r="F340" s="61"/>
      <c r="G340" s="114" t="s">
        <v>304</v>
      </c>
      <c r="H340" s="114"/>
      <c r="I340" s="115"/>
      <c r="J340" s="47">
        <v>1</v>
      </c>
      <c r="K340" s="47">
        <v>1</v>
      </c>
      <c r="L340" s="36">
        <f t="shared" si="15"/>
        <v>1</v>
      </c>
      <c r="N340"/>
      <c r="O340"/>
      <c r="Q340"/>
      <c r="S340"/>
      <c r="T340"/>
      <c r="U340"/>
      <c r="V340"/>
      <c r="W340"/>
      <c r="X340"/>
      <c r="Y340"/>
      <c r="Z340"/>
      <c r="AA340"/>
      <c r="AB340"/>
    </row>
    <row r="341" spans="2:28" ht="45" hidden="1" customHeight="1" outlineLevel="1" thickBot="1" x14ac:dyDescent="0.3">
      <c r="B341" s="1"/>
      <c r="D341" s="1"/>
      <c r="E341" s="1"/>
      <c r="F341" s="61"/>
      <c r="G341" s="62"/>
      <c r="H341" s="62"/>
      <c r="I341" s="63"/>
      <c r="J341" s="39"/>
      <c r="K341" s="39"/>
      <c r="L341" s="36">
        <f t="shared" si="15"/>
        <v>0</v>
      </c>
      <c r="N341"/>
      <c r="O341"/>
      <c r="Q341"/>
      <c r="S341"/>
      <c r="T341"/>
      <c r="U341"/>
      <c r="V341"/>
      <c r="W341"/>
      <c r="X341"/>
      <c r="Y341"/>
      <c r="Z341"/>
      <c r="AA341"/>
      <c r="AB341"/>
    </row>
    <row r="342" spans="2:28" ht="45" hidden="1" customHeight="1" outlineLevel="1" thickBot="1" x14ac:dyDescent="0.3">
      <c r="B342" s="1"/>
      <c r="D342" s="1"/>
      <c r="E342" s="1"/>
      <c r="F342" s="61"/>
      <c r="G342" s="62"/>
      <c r="H342" s="62"/>
      <c r="I342" s="63"/>
      <c r="J342" s="39"/>
      <c r="K342" s="39"/>
      <c r="L342" s="36">
        <f t="shared" si="15"/>
        <v>0</v>
      </c>
      <c r="N342"/>
      <c r="O342"/>
      <c r="Q342"/>
      <c r="S342"/>
      <c r="T342"/>
      <c r="U342"/>
      <c r="V342"/>
      <c r="W342"/>
      <c r="X342"/>
      <c r="Y342"/>
      <c r="Z342"/>
      <c r="AA342"/>
      <c r="AB342"/>
    </row>
    <row r="343" spans="2:28" ht="45" hidden="1" customHeight="1" outlineLevel="1" thickBot="1" x14ac:dyDescent="0.3">
      <c r="B343" s="1"/>
      <c r="D343" s="1"/>
      <c r="E343" s="1"/>
      <c r="F343" s="61"/>
      <c r="G343" s="62"/>
      <c r="H343" s="62"/>
      <c r="I343" s="63"/>
      <c r="J343" s="39"/>
      <c r="K343" s="39"/>
      <c r="L343" s="36">
        <f t="shared" si="15"/>
        <v>0</v>
      </c>
      <c r="N343"/>
      <c r="O343"/>
      <c r="Q343"/>
      <c r="S343"/>
      <c r="T343"/>
      <c r="U343"/>
      <c r="V343"/>
      <c r="W343"/>
      <c r="X343"/>
      <c r="Y343"/>
      <c r="Z343"/>
      <c r="AA343"/>
      <c r="AB343"/>
    </row>
    <row r="344" spans="2:28" ht="45" hidden="1" customHeight="1" outlineLevel="1" thickBot="1" x14ac:dyDescent="0.3">
      <c r="B344" s="1"/>
      <c r="D344" s="1"/>
      <c r="E344" s="1"/>
      <c r="F344" s="61"/>
      <c r="G344" s="62"/>
      <c r="H344" s="62"/>
      <c r="I344" s="63"/>
      <c r="J344" s="39"/>
      <c r="K344" s="39"/>
      <c r="L344" s="36">
        <f t="shared" si="15"/>
        <v>0</v>
      </c>
      <c r="N344"/>
      <c r="O344"/>
      <c r="Q344"/>
      <c r="S344"/>
      <c r="T344"/>
      <c r="U344"/>
      <c r="V344"/>
      <c r="W344"/>
      <c r="X344"/>
      <c r="Y344"/>
      <c r="Z344"/>
      <c r="AA344"/>
      <c r="AB344"/>
    </row>
    <row r="345" spans="2:28" ht="45" hidden="1" customHeight="1" outlineLevel="1" thickBot="1" x14ac:dyDescent="0.3">
      <c r="B345" s="1"/>
      <c r="D345" s="1"/>
      <c r="E345" s="1"/>
      <c r="F345" s="61"/>
      <c r="G345" s="62"/>
      <c r="H345" s="62"/>
      <c r="I345" s="63"/>
      <c r="J345" s="39"/>
      <c r="K345" s="39"/>
      <c r="L345" s="36">
        <f t="shared" si="15"/>
        <v>0</v>
      </c>
      <c r="N345"/>
      <c r="O345"/>
      <c r="Q345"/>
      <c r="S345"/>
      <c r="T345"/>
      <c r="U345"/>
      <c r="V345"/>
      <c r="W345"/>
      <c r="X345"/>
      <c r="Y345"/>
      <c r="Z345"/>
      <c r="AA345"/>
      <c r="AB345"/>
    </row>
    <row r="346" spans="2:28" ht="45" hidden="1" customHeight="1" outlineLevel="1" thickBot="1" x14ac:dyDescent="0.3">
      <c r="B346" s="1"/>
      <c r="D346" s="1"/>
      <c r="E346" s="1"/>
      <c r="F346" s="61"/>
      <c r="G346" s="62"/>
      <c r="H346" s="62"/>
      <c r="I346" s="63"/>
      <c r="J346" s="39"/>
      <c r="K346" s="39"/>
      <c r="L346" s="36">
        <f t="shared" si="15"/>
        <v>0</v>
      </c>
      <c r="N346"/>
      <c r="O346"/>
      <c r="Q346"/>
      <c r="S346"/>
      <c r="T346"/>
      <c r="U346"/>
      <c r="V346"/>
      <c r="W346"/>
      <c r="X346"/>
      <c r="Y346"/>
      <c r="Z346"/>
      <c r="AA346"/>
      <c r="AB346"/>
    </row>
    <row r="347" spans="2:28" ht="45" hidden="1" customHeight="1" outlineLevel="1" thickBot="1" x14ac:dyDescent="0.3">
      <c r="B347" s="1"/>
      <c r="D347" s="1"/>
      <c r="E347" s="1"/>
      <c r="F347" s="61"/>
      <c r="G347" s="62"/>
      <c r="H347" s="62"/>
      <c r="I347" s="63"/>
      <c r="J347" s="39"/>
      <c r="K347" s="39"/>
      <c r="L347" s="36">
        <f t="shared" si="15"/>
        <v>0</v>
      </c>
      <c r="N347"/>
      <c r="O347"/>
      <c r="Q347"/>
      <c r="S347"/>
      <c r="T347"/>
      <c r="U347"/>
      <c r="V347"/>
      <c r="W347"/>
      <c r="X347"/>
      <c r="Y347"/>
      <c r="Z347"/>
      <c r="AA347"/>
      <c r="AB347"/>
    </row>
    <row r="348" spans="2:28" ht="45" hidden="1" customHeight="1" outlineLevel="1" thickBot="1" x14ac:dyDescent="0.3">
      <c r="B348" s="1"/>
      <c r="D348" s="1"/>
      <c r="E348" s="1"/>
      <c r="F348" s="61"/>
      <c r="G348" s="62"/>
      <c r="H348" s="62"/>
      <c r="I348" s="63"/>
      <c r="J348" s="39"/>
      <c r="K348" s="39"/>
      <c r="L348" s="36">
        <f t="shared" si="15"/>
        <v>0</v>
      </c>
      <c r="N348"/>
      <c r="O348"/>
      <c r="Q348"/>
      <c r="S348"/>
      <c r="T348"/>
      <c r="U348"/>
      <c r="V348"/>
      <c r="W348"/>
      <c r="X348"/>
      <c r="Y348"/>
      <c r="Z348"/>
      <c r="AA348"/>
      <c r="AB348"/>
    </row>
    <row r="349" spans="2:28" ht="45" hidden="1" customHeight="1" outlineLevel="1" thickBot="1" x14ac:dyDescent="0.3">
      <c r="B349" s="1"/>
      <c r="D349" s="1"/>
      <c r="E349" s="1"/>
      <c r="F349" s="61"/>
      <c r="G349" s="62"/>
      <c r="H349" s="62"/>
      <c r="I349" s="63"/>
      <c r="J349" s="39"/>
      <c r="K349" s="39"/>
      <c r="L349" s="36">
        <f t="shared" si="15"/>
        <v>0</v>
      </c>
      <c r="N349"/>
      <c r="O349"/>
      <c r="Q349"/>
      <c r="S349"/>
      <c r="T349"/>
      <c r="U349"/>
      <c r="V349"/>
      <c r="W349"/>
      <c r="X349"/>
      <c r="Y349"/>
      <c r="Z349"/>
      <c r="AA349"/>
      <c r="AB349"/>
    </row>
    <row r="350" spans="2:28" ht="45" hidden="1" customHeight="1" outlineLevel="1" thickBot="1" x14ac:dyDescent="0.3">
      <c r="B350" s="1"/>
      <c r="D350" s="1"/>
      <c r="E350" s="1"/>
      <c r="F350" s="61"/>
      <c r="G350" s="62"/>
      <c r="H350" s="62"/>
      <c r="I350" s="63"/>
      <c r="J350" s="39"/>
      <c r="K350" s="39"/>
      <c r="L350" s="36">
        <f t="shared" si="15"/>
        <v>0</v>
      </c>
      <c r="N350"/>
      <c r="O350"/>
      <c r="Q350"/>
      <c r="S350"/>
      <c r="T350"/>
      <c r="U350"/>
      <c r="V350"/>
      <c r="W350"/>
      <c r="X350"/>
      <c r="Y350"/>
      <c r="Z350"/>
      <c r="AA350"/>
      <c r="AB350"/>
    </row>
    <row r="351" spans="2:28" ht="45" hidden="1" customHeight="1" outlineLevel="1" thickBot="1" x14ac:dyDescent="0.3">
      <c r="B351" s="1"/>
      <c r="D351" s="1"/>
      <c r="E351" s="1"/>
      <c r="F351" s="61"/>
      <c r="G351" s="62"/>
      <c r="H351" s="62"/>
      <c r="I351" s="63"/>
      <c r="J351" s="39"/>
      <c r="K351" s="39"/>
      <c r="L351" s="36">
        <f t="shared" si="15"/>
        <v>0</v>
      </c>
      <c r="N351"/>
      <c r="O351"/>
      <c r="Q351"/>
      <c r="S351"/>
      <c r="T351"/>
      <c r="U351"/>
      <c r="V351"/>
      <c r="W351"/>
      <c r="X351"/>
      <c r="Y351"/>
      <c r="Z351"/>
      <c r="AA351"/>
      <c r="AB351"/>
    </row>
    <row r="352" spans="2:28" ht="45" hidden="1" customHeight="1" outlineLevel="1" thickBot="1" x14ac:dyDescent="0.3">
      <c r="B352" s="1"/>
      <c r="D352" s="1"/>
      <c r="E352" s="1"/>
      <c r="F352" s="61"/>
      <c r="G352" s="62"/>
      <c r="H352" s="62"/>
      <c r="I352" s="63"/>
      <c r="J352" s="39"/>
      <c r="K352" s="39"/>
      <c r="L352" s="36">
        <f t="shared" si="15"/>
        <v>0</v>
      </c>
      <c r="N352"/>
      <c r="O352"/>
      <c r="Q352"/>
      <c r="S352"/>
      <c r="T352"/>
      <c r="U352"/>
      <c r="V352"/>
      <c r="W352"/>
      <c r="X352"/>
      <c r="Y352"/>
      <c r="Z352"/>
      <c r="AA352"/>
      <c r="AB352"/>
    </row>
    <row r="353" spans="2:28" ht="45" hidden="1" customHeight="1" outlineLevel="1" thickBot="1" x14ac:dyDescent="0.3">
      <c r="B353" s="1"/>
      <c r="D353" s="1"/>
      <c r="E353" s="1"/>
      <c r="F353" s="61"/>
      <c r="G353" s="62"/>
      <c r="H353" s="62"/>
      <c r="I353" s="63"/>
      <c r="J353" s="39"/>
      <c r="K353" s="39"/>
      <c r="L353" s="36">
        <f t="shared" si="15"/>
        <v>0</v>
      </c>
      <c r="N353"/>
      <c r="O353"/>
      <c r="Q353"/>
      <c r="S353"/>
      <c r="T353"/>
      <c r="U353"/>
      <c r="V353"/>
      <c r="W353"/>
      <c r="X353"/>
      <c r="Y353"/>
      <c r="Z353"/>
      <c r="AA353"/>
      <c r="AB353"/>
    </row>
    <row r="354" spans="2:28" ht="45" hidden="1" customHeight="1" outlineLevel="1" thickBot="1" x14ac:dyDescent="0.3">
      <c r="B354" s="1"/>
      <c r="D354" s="1"/>
      <c r="E354" s="1"/>
      <c r="F354" s="61"/>
      <c r="G354" s="62"/>
      <c r="H354" s="62"/>
      <c r="I354" s="63"/>
      <c r="J354" s="39"/>
      <c r="K354" s="39"/>
      <c r="L354" s="36">
        <f t="shared" si="15"/>
        <v>0</v>
      </c>
      <c r="N354"/>
      <c r="O354"/>
      <c r="Q354"/>
      <c r="S354"/>
      <c r="T354"/>
      <c r="U354"/>
      <c r="V354"/>
      <c r="W354"/>
      <c r="X354"/>
      <c r="Y354"/>
      <c r="Z354"/>
      <c r="AA354"/>
      <c r="AB354"/>
    </row>
    <row r="355" spans="2:28" ht="45" hidden="1" customHeight="1" outlineLevel="1" thickBot="1" x14ac:dyDescent="0.3">
      <c r="B355" s="1"/>
      <c r="D355" s="1"/>
      <c r="E355" s="1"/>
      <c r="F355" s="61"/>
      <c r="G355" s="62"/>
      <c r="H355" s="62"/>
      <c r="I355" s="63"/>
      <c r="J355" s="46"/>
      <c r="K355" s="46"/>
      <c r="L355" s="36">
        <f t="shared" si="15"/>
        <v>0</v>
      </c>
      <c r="N355"/>
      <c r="O355"/>
      <c r="Q355"/>
      <c r="S355"/>
      <c r="T355"/>
      <c r="U355"/>
      <c r="V355"/>
      <c r="W355"/>
      <c r="X355"/>
      <c r="Y355"/>
      <c r="Z355"/>
      <c r="AA355"/>
      <c r="AB355"/>
    </row>
    <row r="356" spans="2:28" ht="45" hidden="1" customHeight="1" outlineLevel="1" thickBot="1" x14ac:dyDescent="0.3">
      <c r="B356" s="1"/>
      <c r="D356" s="1"/>
      <c r="E356" s="1"/>
      <c r="F356" s="61"/>
      <c r="G356" s="62"/>
      <c r="H356" s="62"/>
      <c r="I356" s="63"/>
      <c r="J356" s="46"/>
      <c r="K356" s="46"/>
      <c r="L356" s="36">
        <f t="shared" si="15"/>
        <v>0</v>
      </c>
      <c r="N356"/>
      <c r="O356"/>
      <c r="Q356"/>
      <c r="S356"/>
      <c r="T356"/>
      <c r="U356"/>
      <c r="V356"/>
      <c r="W356"/>
      <c r="X356"/>
      <c r="Y356"/>
      <c r="Z356"/>
      <c r="AA356"/>
      <c r="AB356"/>
    </row>
    <row r="357" spans="2:28" ht="45" hidden="1" customHeight="1" outlineLevel="1" thickBot="1" x14ac:dyDescent="0.3">
      <c r="B357" s="1"/>
      <c r="D357" s="1"/>
      <c r="E357" s="1"/>
      <c r="F357" s="61"/>
      <c r="G357" s="62"/>
      <c r="H357" s="62"/>
      <c r="I357" s="63"/>
      <c r="J357" s="46"/>
      <c r="K357" s="46"/>
      <c r="L357" s="36">
        <f t="shared" si="15"/>
        <v>0</v>
      </c>
      <c r="N357"/>
      <c r="O357"/>
      <c r="Q357"/>
      <c r="S357"/>
      <c r="T357"/>
      <c r="U357"/>
      <c r="V357"/>
      <c r="W357"/>
      <c r="X357"/>
      <c r="Y357"/>
      <c r="Z357"/>
      <c r="AA357"/>
      <c r="AB357"/>
    </row>
    <row r="358" spans="2:28" ht="45" hidden="1" customHeight="1" outlineLevel="1" thickBot="1" x14ac:dyDescent="0.3">
      <c r="B358" s="1"/>
      <c r="D358" s="1"/>
      <c r="E358" s="1"/>
      <c r="F358" s="61"/>
      <c r="G358" s="62"/>
      <c r="H358" s="62"/>
      <c r="I358" s="63"/>
      <c r="J358" s="46"/>
      <c r="K358" s="46"/>
      <c r="L358" s="36">
        <f t="shared" si="15"/>
        <v>0</v>
      </c>
      <c r="N358"/>
      <c r="O358"/>
      <c r="Q358"/>
      <c r="S358"/>
      <c r="T358"/>
      <c r="U358"/>
      <c r="V358"/>
      <c r="W358"/>
      <c r="X358"/>
      <c r="Y358"/>
      <c r="Z358"/>
      <c r="AA358"/>
      <c r="AB358"/>
    </row>
    <row r="359" spans="2:28" ht="45" hidden="1" customHeight="1" outlineLevel="1" thickBot="1" x14ac:dyDescent="0.3">
      <c r="B359" s="1"/>
      <c r="D359" s="1"/>
      <c r="E359" s="1"/>
      <c r="F359" s="61"/>
      <c r="G359" s="62"/>
      <c r="H359" s="62"/>
      <c r="I359" s="63"/>
      <c r="J359" s="46"/>
      <c r="K359" s="46"/>
      <c r="L359" s="36">
        <f t="shared" si="15"/>
        <v>0</v>
      </c>
      <c r="N359"/>
      <c r="O359"/>
      <c r="Q359"/>
      <c r="S359"/>
      <c r="T359"/>
      <c r="U359"/>
      <c r="V359"/>
      <c r="W359"/>
      <c r="X359"/>
      <c r="Y359"/>
      <c r="Z359"/>
      <c r="AA359"/>
      <c r="AB359"/>
    </row>
    <row r="360" spans="2:28" ht="45" hidden="1" customHeight="1" outlineLevel="1" thickBot="1" x14ac:dyDescent="0.3">
      <c r="B360" s="1"/>
      <c r="D360" s="1"/>
      <c r="E360" s="1"/>
      <c r="F360" s="61"/>
      <c r="G360" s="62"/>
      <c r="H360" s="62"/>
      <c r="I360" s="63"/>
      <c r="J360" s="46"/>
      <c r="K360" s="46"/>
      <c r="L360" s="36">
        <f t="shared" si="15"/>
        <v>0</v>
      </c>
      <c r="N360"/>
      <c r="O360"/>
      <c r="Q360"/>
      <c r="S360"/>
      <c r="T360"/>
      <c r="U360"/>
      <c r="V360"/>
      <c r="W360"/>
      <c r="X360"/>
      <c r="Y360"/>
      <c r="Z360"/>
      <c r="AA360"/>
      <c r="AB360"/>
    </row>
    <row r="361" spans="2:28" ht="45" hidden="1" customHeight="1" outlineLevel="1" thickBot="1" x14ac:dyDescent="0.3">
      <c r="B361" s="1"/>
      <c r="D361" s="1"/>
      <c r="E361" s="1"/>
      <c r="F361" s="61"/>
      <c r="G361" s="62"/>
      <c r="H361" s="62"/>
      <c r="I361" s="63"/>
      <c r="J361" s="46"/>
      <c r="K361" s="46"/>
      <c r="L361" s="36">
        <f t="shared" si="15"/>
        <v>0</v>
      </c>
      <c r="N361"/>
      <c r="O361"/>
      <c r="Q361"/>
      <c r="S361"/>
      <c r="T361"/>
      <c r="U361"/>
      <c r="V361"/>
      <c r="W361"/>
      <c r="X361"/>
      <c r="Y361"/>
      <c r="Z361"/>
      <c r="AA361"/>
      <c r="AB361"/>
    </row>
    <row r="362" spans="2:28" ht="45" hidden="1" customHeight="1" outlineLevel="1" thickBot="1" x14ac:dyDescent="0.3">
      <c r="B362" s="1"/>
      <c r="D362" s="1"/>
      <c r="E362" s="1"/>
      <c r="F362" s="61"/>
      <c r="G362" s="62"/>
      <c r="H362" s="62"/>
      <c r="I362" s="63"/>
      <c r="J362" s="39"/>
      <c r="K362" s="39"/>
      <c r="L362" s="36">
        <f t="shared" si="15"/>
        <v>0</v>
      </c>
      <c r="N362"/>
      <c r="O362"/>
      <c r="Q362"/>
      <c r="S362"/>
      <c r="T362"/>
      <c r="U362"/>
      <c r="V362"/>
      <c r="W362"/>
      <c r="X362"/>
      <c r="Y362"/>
      <c r="Z362"/>
      <c r="AA362"/>
      <c r="AB362"/>
    </row>
    <row r="363" spans="2:28" ht="45" hidden="1" customHeight="1" outlineLevel="1" thickBot="1" x14ac:dyDescent="0.3">
      <c r="B363" s="1"/>
      <c r="D363" s="1"/>
      <c r="E363" s="1"/>
      <c r="F363" s="61"/>
      <c r="G363" s="62"/>
      <c r="H363" s="62"/>
      <c r="I363" s="63"/>
      <c r="J363" s="39"/>
      <c r="K363" s="39"/>
      <c r="L363" s="36">
        <f t="shared" ref="L363:L426" si="16">IFERROR(K363/J363,0)</f>
        <v>0</v>
      </c>
      <c r="N363"/>
      <c r="O363"/>
      <c r="Q363"/>
      <c r="S363"/>
      <c r="T363"/>
      <c r="U363"/>
      <c r="V363"/>
      <c r="W363"/>
      <c r="X363"/>
      <c r="Y363"/>
      <c r="Z363"/>
      <c r="AA363"/>
      <c r="AB363"/>
    </row>
    <row r="364" spans="2:28" ht="45" hidden="1" customHeight="1" outlineLevel="1" thickBot="1" x14ac:dyDescent="0.3">
      <c r="B364" s="1"/>
      <c r="D364" s="1"/>
      <c r="E364" s="1"/>
      <c r="F364" s="61"/>
      <c r="G364" s="62"/>
      <c r="H364" s="62"/>
      <c r="I364" s="63"/>
      <c r="J364" s="39"/>
      <c r="K364" s="39"/>
      <c r="L364" s="36">
        <f t="shared" si="16"/>
        <v>0</v>
      </c>
      <c r="N364"/>
      <c r="O364"/>
      <c r="Q364"/>
      <c r="S364"/>
      <c r="T364"/>
      <c r="U364"/>
      <c r="V364"/>
      <c r="W364"/>
      <c r="X364"/>
      <c r="Y364"/>
      <c r="Z364"/>
      <c r="AA364"/>
      <c r="AB364"/>
    </row>
    <row r="365" spans="2:28" ht="45" hidden="1" customHeight="1" outlineLevel="1" thickBot="1" x14ac:dyDescent="0.3">
      <c r="B365" s="1"/>
      <c r="D365" s="1"/>
      <c r="E365" s="1"/>
      <c r="F365" s="61"/>
      <c r="G365" s="62"/>
      <c r="H365" s="62"/>
      <c r="I365" s="63"/>
      <c r="J365" s="39"/>
      <c r="K365" s="39"/>
      <c r="L365" s="36">
        <f t="shared" si="16"/>
        <v>0</v>
      </c>
      <c r="N365"/>
      <c r="O365"/>
      <c r="Q365"/>
      <c r="S365"/>
      <c r="T365"/>
      <c r="U365"/>
      <c r="V365"/>
      <c r="W365"/>
      <c r="X365"/>
      <c r="Y365"/>
      <c r="Z365"/>
      <c r="AA365"/>
      <c r="AB365"/>
    </row>
    <row r="366" spans="2:28" ht="45" hidden="1" customHeight="1" outlineLevel="1" thickBot="1" x14ac:dyDescent="0.3">
      <c r="B366" s="1"/>
      <c r="D366" s="1"/>
      <c r="E366" s="1"/>
      <c r="F366" s="61"/>
      <c r="G366" s="62"/>
      <c r="H366" s="62"/>
      <c r="I366" s="63"/>
      <c r="J366" s="39"/>
      <c r="K366" s="39"/>
      <c r="L366" s="36">
        <f t="shared" si="16"/>
        <v>0</v>
      </c>
      <c r="N366"/>
      <c r="O366"/>
      <c r="Q366"/>
      <c r="S366"/>
      <c r="T366"/>
      <c r="U366"/>
      <c r="V366"/>
      <c r="W366"/>
      <c r="X366"/>
      <c r="Y366"/>
      <c r="Z366"/>
      <c r="AA366"/>
      <c r="AB366"/>
    </row>
    <row r="367" spans="2:28" ht="45" hidden="1" customHeight="1" outlineLevel="1" thickBot="1" x14ac:dyDescent="0.3">
      <c r="B367" s="1"/>
      <c r="D367" s="1"/>
      <c r="E367" s="1"/>
      <c r="F367" s="61"/>
      <c r="G367" s="62"/>
      <c r="H367" s="62"/>
      <c r="I367" s="63"/>
      <c r="J367" s="39"/>
      <c r="K367" s="39"/>
      <c r="L367" s="36">
        <f t="shared" si="16"/>
        <v>0</v>
      </c>
      <c r="N367"/>
      <c r="O367"/>
      <c r="Q367"/>
      <c r="S367"/>
      <c r="T367"/>
      <c r="U367"/>
      <c r="V367"/>
      <c r="W367"/>
      <c r="X367"/>
      <c r="Y367"/>
      <c r="Z367"/>
      <c r="AA367"/>
      <c r="AB367"/>
    </row>
    <row r="368" spans="2:28" ht="45" hidden="1" customHeight="1" outlineLevel="1" thickBot="1" x14ac:dyDescent="0.3">
      <c r="B368" s="1"/>
      <c r="D368" s="1"/>
      <c r="E368" s="1"/>
      <c r="F368" s="61"/>
      <c r="G368" s="62"/>
      <c r="H368" s="62"/>
      <c r="I368" s="63"/>
      <c r="J368" s="39"/>
      <c r="K368" s="39"/>
      <c r="L368" s="36">
        <f t="shared" si="16"/>
        <v>0</v>
      </c>
      <c r="N368"/>
      <c r="O368"/>
      <c r="Q368"/>
      <c r="S368"/>
      <c r="T368"/>
      <c r="U368"/>
      <c r="V368"/>
      <c r="W368"/>
      <c r="X368"/>
      <c r="Y368"/>
      <c r="Z368"/>
      <c r="AA368"/>
      <c r="AB368"/>
    </row>
    <row r="369" spans="2:28" ht="45" hidden="1" customHeight="1" outlineLevel="1" thickBot="1" x14ac:dyDescent="0.3">
      <c r="B369" s="1"/>
      <c r="D369" s="1"/>
      <c r="E369" s="1"/>
      <c r="F369" s="61"/>
      <c r="G369" s="62"/>
      <c r="H369" s="62"/>
      <c r="I369" s="63"/>
      <c r="J369" s="39"/>
      <c r="K369" s="39"/>
      <c r="L369" s="36">
        <f t="shared" si="16"/>
        <v>0</v>
      </c>
      <c r="N369"/>
      <c r="O369"/>
      <c r="Q369"/>
      <c r="S369"/>
      <c r="T369"/>
      <c r="U369"/>
      <c r="V369"/>
      <c r="W369"/>
      <c r="X369"/>
      <c r="Y369"/>
      <c r="Z369"/>
      <c r="AA369"/>
      <c r="AB369"/>
    </row>
    <row r="370" spans="2:28" ht="45" hidden="1" customHeight="1" outlineLevel="1" thickBot="1" x14ac:dyDescent="0.3">
      <c r="B370" s="1"/>
      <c r="D370" s="1"/>
      <c r="E370" s="1"/>
      <c r="F370" s="61"/>
      <c r="G370" s="62"/>
      <c r="H370" s="62"/>
      <c r="I370" s="63"/>
      <c r="J370" s="39"/>
      <c r="K370" s="39"/>
      <c r="L370" s="36">
        <f t="shared" si="16"/>
        <v>0</v>
      </c>
      <c r="N370"/>
      <c r="O370"/>
      <c r="Q370"/>
      <c r="S370"/>
      <c r="T370"/>
      <c r="U370"/>
      <c r="V370"/>
      <c r="W370"/>
      <c r="X370"/>
      <c r="Y370"/>
      <c r="Z370"/>
      <c r="AA370"/>
      <c r="AB370"/>
    </row>
    <row r="371" spans="2:28" ht="45" hidden="1" customHeight="1" outlineLevel="1" thickBot="1" x14ac:dyDescent="0.3">
      <c r="B371" s="1"/>
      <c r="D371" s="1"/>
      <c r="E371" s="1"/>
      <c r="F371" s="61"/>
      <c r="G371" s="62"/>
      <c r="H371" s="62"/>
      <c r="I371" s="63"/>
      <c r="J371" s="39"/>
      <c r="K371" s="39"/>
      <c r="L371" s="36">
        <f t="shared" si="16"/>
        <v>0</v>
      </c>
      <c r="N371"/>
      <c r="O371"/>
      <c r="Q371"/>
      <c r="S371"/>
      <c r="T371"/>
      <c r="U371"/>
      <c r="V371"/>
      <c r="W371"/>
      <c r="X371"/>
      <c r="Y371"/>
      <c r="Z371"/>
      <c r="AA371"/>
      <c r="AB371"/>
    </row>
    <row r="372" spans="2:28" ht="45" hidden="1" customHeight="1" outlineLevel="1" thickBot="1" x14ac:dyDescent="0.3">
      <c r="B372" s="1"/>
      <c r="D372" s="1"/>
      <c r="E372" s="1"/>
      <c r="F372" s="61"/>
      <c r="G372" s="62"/>
      <c r="H372" s="62"/>
      <c r="I372" s="63"/>
      <c r="J372" s="39"/>
      <c r="K372" s="39"/>
      <c r="L372" s="36">
        <f t="shared" si="16"/>
        <v>0</v>
      </c>
      <c r="N372"/>
      <c r="O372"/>
      <c r="Q372" s="44"/>
      <c r="S372" s="20"/>
      <c r="U372" s="20"/>
      <c r="W372" s="20"/>
      <c r="Y372" s="20"/>
      <c r="AA372" s="20"/>
      <c r="AB372"/>
    </row>
    <row r="373" spans="2:28" ht="45" hidden="1" customHeight="1" outlineLevel="1" thickBot="1" x14ac:dyDescent="0.3">
      <c r="B373" s="1"/>
      <c r="D373" s="1"/>
      <c r="E373" s="1"/>
      <c r="F373" s="61"/>
      <c r="G373" s="62"/>
      <c r="H373" s="62"/>
      <c r="I373" s="63"/>
      <c r="J373" s="39"/>
      <c r="K373" s="39"/>
      <c r="L373" s="36">
        <f t="shared" si="16"/>
        <v>0</v>
      </c>
      <c r="N373"/>
      <c r="O373"/>
      <c r="Q373" s="20"/>
      <c r="S373" s="22"/>
      <c r="U373" s="22"/>
      <c r="W373" s="22"/>
      <c r="Y373" s="22"/>
      <c r="AA373" s="22"/>
      <c r="AB373"/>
    </row>
    <row r="374" spans="2:28" ht="45" hidden="1" customHeight="1" outlineLevel="1" thickBot="1" x14ac:dyDescent="0.3">
      <c r="B374" s="1"/>
      <c r="D374" s="1"/>
      <c r="E374" s="1"/>
      <c r="F374" s="61"/>
      <c r="G374" s="62"/>
      <c r="H374" s="62"/>
      <c r="I374" s="63"/>
      <c r="J374" s="39"/>
      <c r="K374" s="39"/>
      <c r="L374" s="36">
        <f t="shared" si="16"/>
        <v>0</v>
      </c>
      <c r="N374"/>
      <c r="O374"/>
      <c r="Q374" s="22"/>
      <c r="S374" s="22"/>
      <c r="U374" s="22"/>
      <c r="W374" s="22"/>
      <c r="Y374" s="22"/>
      <c r="AA374" s="22"/>
      <c r="AB374"/>
    </row>
    <row r="375" spans="2:28" ht="45" hidden="1" customHeight="1" outlineLevel="1" thickBot="1" x14ac:dyDescent="0.3">
      <c r="B375" s="1"/>
      <c r="D375" s="1"/>
      <c r="E375" s="1"/>
      <c r="F375" s="61"/>
      <c r="G375" s="62"/>
      <c r="H375" s="62"/>
      <c r="I375" s="63"/>
      <c r="J375" s="39"/>
      <c r="K375" s="39"/>
      <c r="L375" s="36">
        <f t="shared" si="16"/>
        <v>0</v>
      </c>
      <c r="N375"/>
      <c r="O375"/>
      <c r="Q375" s="22"/>
      <c r="S375" s="22"/>
      <c r="U375" s="22"/>
      <c r="W375" s="22"/>
      <c r="Y375" s="22"/>
      <c r="AA375" s="22"/>
    </row>
    <row r="376" spans="2:28" ht="45" hidden="1" customHeight="1" outlineLevel="1" thickBot="1" x14ac:dyDescent="0.3">
      <c r="B376" s="1"/>
      <c r="D376" s="1"/>
      <c r="E376" s="1"/>
      <c r="F376" s="61"/>
      <c r="G376" s="62"/>
      <c r="H376" s="62"/>
      <c r="I376" s="63"/>
      <c r="J376" s="39"/>
      <c r="K376" s="39"/>
      <c r="L376" s="36">
        <f t="shared" si="16"/>
        <v>0</v>
      </c>
      <c r="N376"/>
      <c r="O376"/>
      <c r="Q376" s="22"/>
      <c r="S376" s="22"/>
      <c r="U376" s="22"/>
      <c r="W376" s="22"/>
      <c r="Y376" s="22"/>
      <c r="AA376" s="22"/>
    </row>
    <row r="377" spans="2:28" ht="45" hidden="1" customHeight="1" outlineLevel="1" thickBot="1" x14ac:dyDescent="0.3">
      <c r="B377" s="1"/>
      <c r="D377" s="1"/>
      <c r="E377" s="1"/>
      <c r="F377" s="61"/>
      <c r="G377" s="62"/>
      <c r="H377" s="62"/>
      <c r="I377" s="63"/>
      <c r="J377" s="39"/>
      <c r="K377" s="39"/>
      <c r="L377" s="36">
        <f t="shared" si="16"/>
        <v>0</v>
      </c>
      <c r="N377"/>
      <c r="O377"/>
      <c r="Q377" s="22"/>
      <c r="S377" s="22"/>
      <c r="U377" s="22"/>
      <c r="W377" s="22"/>
      <c r="Y377" s="22"/>
      <c r="AA377" s="22"/>
    </row>
    <row r="378" spans="2:28" ht="45" hidden="1" customHeight="1" outlineLevel="1" thickBot="1" x14ac:dyDescent="0.3">
      <c r="B378" s="1"/>
      <c r="D378" s="1"/>
      <c r="E378" s="1"/>
      <c r="F378" s="61"/>
      <c r="G378" s="62"/>
      <c r="H378" s="62"/>
      <c r="I378" s="63"/>
      <c r="J378" s="39"/>
      <c r="K378" s="39"/>
      <c r="L378" s="36">
        <f t="shared" si="16"/>
        <v>0</v>
      </c>
      <c r="N378"/>
      <c r="O378"/>
      <c r="Q378" s="22"/>
      <c r="S378" s="22"/>
      <c r="U378" s="22"/>
      <c r="W378" s="22"/>
      <c r="Y378" s="22"/>
      <c r="AA378" s="22"/>
    </row>
    <row r="379" spans="2:28" ht="45" hidden="1" customHeight="1" outlineLevel="1" thickBot="1" x14ac:dyDescent="0.3">
      <c r="B379" s="1"/>
      <c r="D379" s="1"/>
      <c r="E379" s="1"/>
      <c r="F379" s="61"/>
      <c r="G379" s="62"/>
      <c r="H379" s="62"/>
      <c r="I379" s="63"/>
      <c r="J379" s="39"/>
      <c r="K379" s="39"/>
      <c r="L379" s="36">
        <f t="shared" si="16"/>
        <v>0</v>
      </c>
      <c r="N379"/>
      <c r="O379"/>
      <c r="Q379" s="22"/>
      <c r="S379" s="22"/>
      <c r="U379" s="22"/>
      <c r="W379" s="22"/>
      <c r="Y379" s="22"/>
      <c r="AA379" s="22"/>
    </row>
    <row r="380" spans="2:28" ht="45" hidden="1" customHeight="1" outlineLevel="1" thickBot="1" x14ac:dyDescent="0.3">
      <c r="B380" s="1"/>
      <c r="D380" s="1"/>
      <c r="E380" s="1"/>
      <c r="F380" s="61"/>
      <c r="G380" s="62"/>
      <c r="H380" s="62"/>
      <c r="I380" s="63"/>
      <c r="J380" s="39"/>
      <c r="K380" s="39"/>
      <c r="L380" s="36">
        <f t="shared" si="16"/>
        <v>0</v>
      </c>
      <c r="N380"/>
      <c r="O380"/>
      <c r="Q380" s="22"/>
      <c r="S380" s="22"/>
      <c r="U380" s="22"/>
      <c r="W380" s="22"/>
      <c r="Y380" s="22"/>
      <c r="Z380"/>
      <c r="AA380"/>
    </row>
    <row r="381" spans="2:28" ht="45" hidden="1" customHeight="1" outlineLevel="1" thickBot="1" x14ac:dyDescent="0.3">
      <c r="B381" s="1"/>
      <c r="D381" s="1"/>
      <c r="E381" s="1"/>
      <c r="F381" s="61"/>
      <c r="G381" s="62"/>
      <c r="H381" s="62"/>
      <c r="I381" s="63"/>
      <c r="J381" s="39"/>
      <c r="K381" s="39"/>
      <c r="L381" s="36">
        <f t="shared" si="16"/>
        <v>0</v>
      </c>
      <c r="N381"/>
      <c r="O381"/>
      <c r="Q381" s="22"/>
      <c r="S381" s="22"/>
      <c r="U381" s="22"/>
      <c r="W381" s="22"/>
      <c r="Y381" s="22"/>
      <c r="Z381"/>
      <c r="AA381"/>
    </row>
    <row r="382" spans="2:28" ht="45" hidden="1" customHeight="1" outlineLevel="1" thickBot="1" x14ac:dyDescent="0.3">
      <c r="B382" s="1"/>
      <c r="D382" s="1"/>
      <c r="E382" s="1"/>
      <c r="F382" s="61"/>
      <c r="G382" s="62"/>
      <c r="H382" s="62"/>
      <c r="I382" s="63"/>
      <c r="J382" s="39"/>
      <c r="K382" s="39"/>
      <c r="L382" s="36">
        <f t="shared" si="16"/>
        <v>0</v>
      </c>
      <c r="N382"/>
      <c r="O382"/>
      <c r="Q382" s="22"/>
      <c r="S382" s="22"/>
      <c r="U382" s="22"/>
      <c r="W382" s="22"/>
      <c r="Y382" s="22"/>
      <c r="Z382"/>
      <c r="AA382"/>
    </row>
    <row r="383" spans="2:28" ht="45" hidden="1" customHeight="1" outlineLevel="1" thickBot="1" x14ac:dyDescent="0.3">
      <c r="B383" s="1"/>
      <c r="D383" s="1"/>
      <c r="E383" s="1"/>
      <c r="F383" s="61"/>
      <c r="G383" s="62"/>
      <c r="H383" s="62"/>
      <c r="I383" s="63"/>
      <c r="J383" s="39"/>
      <c r="K383" s="39"/>
      <c r="L383" s="36">
        <f t="shared" si="16"/>
        <v>0</v>
      </c>
      <c r="N383"/>
      <c r="O383"/>
      <c r="Q383" s="22"/>
      <c r="S383" s="22"/>
      <c r="U383" s="22"/>
      <c r="W383" s="22"/>
      <c r="Y383" s="22"/>
      <c r="Z383"/>
      <c r="AA383"/>
      <c r="AB383"/>
    </row>
    <row r="384" spans="2:28" ht="45" hidden="1" customHeight="1" outlineLevel="1" thickBot="1" x14ac:dyDescent="0.3">
      <c r="B384" s="1"/>
      <c r="D384" s="1"/>
      <c r="E384" s="1"/>
      <c r="F384" s="61"/>
      <c r="G384" s="62"/>
      <c r="H384" s="62"/>
      <c r="I384" s="63"/>
      <c r="J384" s="39"/>
      <c r="K384" s="39"/>
      <c r="L384" s="36">
        <f t="shared" si="16"/>
        <v>0</v>
      </c>
      <c r="N384"/>
      <c r="O384"/>
      <c r="Q384" s="44"/>
      <c r="S384" s="20"/>
      <c r="U384" s="20"/>
      <c r="W384" s="20"/>
      <c r="Y384" s="20"/>
      <c r="AA384" s="20"/>
      <c r="AB384"/>
    </row>
    <row r="385" spans="2:28" ht="45" hidden="1" customHeight="1" outlineLevel="1" thickBot="1" x14ac:dyDescent="0.3">
      <c r="B385" s="1"/>
      <c r="D385" s="1"/>
      <c r="E385" s="1"/>
      <c r="F385" s="61"/>
      <c r="G385" s="62"/>
      <c r="H385" s="62"/>
      <c r="I385" s="63"/>
      <c r="J385" s="39"/>
      <c r="K385" s="39"/>
      <c r="L385" s="36">
        <f t="shared" si="16"/>
        <v>0</v>
      </c>
      <c r="N385"/>
      <c r="O385"/>
      <c r="Q385" s="20"/>
      <c r="S385" s="22"/>
      <c r="U385" s="22"/>
      <c r="W385" s="22"/>
      <c r="Y385" s="22"/>
      <c r="AA385" s="22"/>
      <c r="AB385"/>
    </row>
    <row r="386" spans="2:28" ht="45" hidden="1" customHeight="1" outlineLevel="1" thickBot="1" x14ac:dyDescent="0.3">
      <c r="B386" s="1"/>
      <c r="D386" s="1"/>
      <c r="E386" s="1"/>
      <c r="F386" s="61"/>
      <c r="G386" s="62"/>
      <c r="H386" s="62"/>
      <c r="I386" s="63"/>
      <c r="J386" s="39"/>
      <c r="K386" s="39"/>
      <c r="L386" s="36">
        <f t="shared" si="16"/>
        <v>0</v>
      </c>
      <c r="N386"/>
      <c r="O386"/>
      <c r="Q386" s="22"/>
      <c r="S386" s="22"/>
      <c r="U386" s="22"/>
      <c r="W386" s="22"/>
      <c r="Y386" s="22"/>
      <c r="AA386" s="22"/>
      <c r="AB386"/>
    </row>
    <row r="387" spans="2:28" ht="45" hidden="1" customHeight="1" outlineLevel="1" thickBot="1" x14ac:dyDescent="0.3">
      <c r="B387" s="1"/>
      <c r="D387" s="1"/>
      <c r="E387" s="1"/>
      <c r="F387" s="61"/>
      <c r="G387" s="62"/>
      <c r="H387" s="62"/>
      <c r="I387" s="63"/>
      <c r="J387" s="39"/>
      <c r="K387" s="39"/>
      <c r="L387" s="36">
        <f t="shared" si="16"/>
        <v>0</v>
      </c>
      <c r="N387"/>
      <c r="O387"/>
      <c r="Q387" s="22"/>
      <c r="S387" s="22"/>
      <c r="U387" s="22"/>
      <c r="W387" s="22"/>
      <c r="Y387" s="22"/>
      <c r="AA387" s="22"/>
    </row>
    <row r="388" spans="2:28" ht="45" hidden="1" customHeight="1" outlineLevel="1" thickBot="1" x14ac:dyDescent="0.3">
      <c r="B388" s="1"/>
      <c r="D388" s="1"/>
      <c r="E388" s="1"/>
      <c r="F388" s="61"/>
      <c r="G388" s="62"/>
      <c r="H388" s="62"/>
      <c r="I388" s="63"/>
      <c r="J388" s="39"/>
      <c r="K388" s="39"/>
      <c r="L388" s="36">
        <f t="shared" si="16"/>
        <v>0</v>
      </c>
      <c r="N388"/>
      <c r="O388"/>
      <c r="Q388" s="22"/>
      <c r="S388" s="22"/>
      <c r="U388" s="22"/>
      <c r="W388" s="22"/>
      <c r="Y388" s="22"/>
      <c r="AA388" s="22"/>
    </row>
    <row r="389" spans="2:28" ht="45" hidden="1" customHeight="1" outlineLevel="1" thickBot="1" x14ac:dyDescent="0.3">
      <c r="B389" s="1"/>
      <c r="D389" s="1"/>
      <c r="E389" s="1"/>
      <c r="F389" s="61"/>
      <c r="G389" s="62"/>
      <c r="H389" s="62"/>
      <c r="I389" s="63"/>
      <c r="J389" s="39"/>
      <c r="K389" s="39"/>
      <c r="L389" s="36">
        <f t="shared" si="16"/>
        <v>0</v>
      </c>
      <c r="N389"/>
      <c r="O389"/>
      <c r="Q389" s="22"/>
      <c r="S389" s="22"/>
      <c r="U389" s="22"/>
      <c r="W389" s="22"/>
      <c r="Y389" s="22"/>
      <c r="AA389" s="22"/>
    </row>
    <row r="390" spans="2:28" ht="45" hidden="1" customHeight="1" outlineLevel="1" thickBot="1" x14ac:dyDescent="0.3">
      <c r="B390" s="1"/>
      <c r="D390" s="1"/>
      <c r="E390" s="1"/>
      <c r="F390" s="61"/>
      <c r="G390" s="62"/>
      <c r="H390" s="62"/>
      <c r="I390" s="63"/>
      <c r="J390" s="39"/>
      <c r="K390" s="39"/>
      <c r="L390" s="36">
        <f t="shared" si="16"/>
        <v>0</v>
      </c>
      <c r="N390"/>
      <c r="O390"/>
      <c r="Q390" s="22"/>
      <c r="S390" s="22"/>
      <c r="U390" s="22"/>
      <c r="W390" s="22"/>
      <c r="Y390" s="22"/>
      <c r="AA390" s="22"/>
    </row>
    <row r="391" spans="2:28" ht="45" hidden="1" customHeight="1" outlineLevel="1" thickBot="1" x14ac:dyDescent="0.3">
      <c r="B391" s="1"/>
      <c r="D391" s="1"/>
      <c r="E391" s="1"/>
      <c r="F391" s="61"/>
      <c r="G391" s="62"/>
      <c r="H391" s="62"/>
      <c r="I391" s="63"/>
      <c r="J391" s="39"/>
      <c r="K391" s="39"/>
      <c r="L391" s="36">
        <f t="shared" si="16"/>
        <v>0</v>
      </c>
      <c r="N391"/>
      <c r="O391"/>
      <c r="Q391" s="22"/>
      <c r="S391" s="22"/>
      <c r="U391" s="22"/>
      <c r="W391" s="22"/>
      <c r="Y391" s="22"/>
      <c r="AA391" s="22"/>
    </row>
    <row r="392" spans="2:28" ht="45" hidden="1" customHeight="1" outlineLevel="1" thickBot="1" x14ac:dyDescent="0.3">
      <c r="B392" s="1"/>
      <c r="D392" s="1"/>
      <c r="E392" s="1"/>
      <c r="F392" s="61"/>
      <c r="G392" s="62"/>
      <c r="H392" s="62"/>
      <c r="I392" s="63"/>
      <c r="J392" s="39"/>
      <c r="K392" s="39"/>
      <c r="L392" s="36">
        <f t="shared" si="16"/>
        <v>0</v>
      </c>
      <c r="N392"/>
      <c r="O392"/>
      <c r="Q392" s="22"/>
      <c r="S392" s="22"/>
      <c r="U392" s="22"/>
      <c r="W392" s="22"/>
      <c r="Y392" s="22"/>
      <c r="Z392"/>
      <c r="AA392"/>
    </row>
    <row r="393" spans="2:28" ht="45" hidden="1" customHeight="1" outlineLevel="1" thickBot="1" x14ac:dyDescent="0.3">
      <c r="B393" s="1"/>
      <c r="D393" s="1"/>
      <c r="E393" s="1"/>
      <c r="F393" s="61"/>
      <c r="G393" s="62"/>
      <c r="H393" s="62"/>
      <c r="I393" s="63"/>
      <c r="J393" s="39"/>
      <c r="K393" s="39"/>
      <c r="L393" s="36">
        <f t="shared" si="16"/>
        <v>0</v>
      </c>
      <c r="N393"/>
      <c r="O393"/>
      <c r="Q393" s="22"/>
      <c r="S393" s="22"/>
      <c r="U393" s="22"/>
      <c r="W393" s="22"/>
      <c r="Y393" s="22"/>
      <c r="Z393"/>
      <c r="AA393"/>
    </row>
    <row r="394" spans="2:28" ht="45" hidden="1" customHeight="1" outlineLevel="1" thickBot="1" x14ac:dyDescent="0.3">
      <c r="B394" s="1"/>
      <c r="D394" s="1"/>
      <c r="E394" s="1"/>
      <c r="F394" s="61"/>
      <c r="G394" s="62"/>
      <c r="H394" s="62"/>
      <c r="I394" s="63"/>
      <c r="J394" s="39"/>
      <c r="K394" s="39"/>
      <c r="L394" s="36">
        <f t="shared" si="16"/>
        <v>0</v>
      </c>
      <c r="N394"/>
      <c r="O394"/>
      <c r="Q394" s="22"/>
      <c r="S394" s="22"/>
      <c r="U394" s="22"/>
      <c r="W394" s="22"/>
      <c r="Y394" s="22"/>
      <c r="Z394"/>
      <c r="AA394"/>
    </row>
    <row r="395" spans="2:28" ht="45" hidden="1" customHeight="1" outlineLevel="1" thickBot="1" x14ac:dyDescent="0.3">
      <c r="B395" s="1"/>
      <c r="D395" s="1"/>
      <c r="E395" s="1"/>
      <c r="F395" s="61"/>
      <c r="G395" s="62"/>
      <c r="H395" s="62"/>
      <c r="I395" s="63"/>
      <c r="J395" s="39"/>
      <c r="K395" s="39"/>
      <c r="L395" s="36">
        <f t="shared" si="16"/>
        <v>0</v>
      </c>
      <c r="N395"/>
      <c r="O395"/>
      <c r="Q395" s="22"/>
      <c r="S395" s="22"/>
      <c r="U395" s="22"/>
      <c r="W395" s="22"/>
      <c r="Y395" s="22"/>
      <c r="Z395"/>
      <c r="AA395"/>
      <c r="AB395"/>
    </row>
    <row r="396" spans="2:28" ht="45" hidden="1" customHeight="1" outlineLevel="1" thickBot="1" x14ac:dyDescent="0.3">
      <c r="B396" s="1"/>
      <c r="D396" s="1"/>
      <c r="E396" s="1"/>
      <c r="F396" s="61"/>
      <c r="G396" s="62"/>
      <c r="H396" s="62"/>
      <c r="I396" s="63"/>
      <c r="J396" s="39"/>
      <c r="K396" s="39"/>
      <c r="L396" s="36">
        <f t="shared" si="16"/>
        <v>0</v>
      </c>
      <c r="N396"/>
      <c r="O396"/>
      <c r="Q396" s="44"/>
      <c r="S396" s="20"/>
      <c r="U396" s="20"/>
      <c r="W396" s="20"/>
      <c r="Y396" s="20"/>
      <c r="AA396" s="20"/>
      <c r="AB396"/>
    </row>
    <row r="397" spans="2:28" ht="45" hidden="1" customHeight="1" outlineLevel="1" thickBot="1" x14ac:dyDescent="0.3">
      <c r="B397" s="1"/>
      <c r="D397" s="1"/>
      <c r="E397" s="1"/>
      <c r="F397" s="61"/>
      <c r="G397" s="62"/>
      <c r="H397" s="62"/>
      <c r="I397" s="63"/>
      <c r="J397" s="39"/>
      <c r="K397" s="39"/>
      <c r="L397" s="36">
        <f t="shared" si="16"/>
        <v>0</v>
      </c>
      <c r="N397"/>
      <c r="O397"/>
      <c r="Q397" s="20"/>
      <c r="S397" s="22"/>
      <c r="U397" s="22"/>
      <c r="W397" s="22"/>
      <c r="Y397" s="22"/>
      <c r="AA397" s="22"/>
      <c r="AB397"/>
    </row>
    <row r="398" spans="2:28" ht="45" hidden="1" customHeight="1" outlineLevel="1" thickBot="1" x14ac:dyDescent="0.3">
      <c r="B398" s="1"/>
      <c r="D398" s="1"/>
      <c r="E398" s="1"/>
      <c r="F398" s="61"/>
      <c r="G398" s="62"/>
      <c r="H398" s="62"/>
      <c r="I398" s="63"/>
      <c r="J398" s="39"/>
      <c r="K398" s="39"/>
      <c r="L398" s="36">
        <f t="shared" si="16"/>
        <v>0</v>
      </c>
      <c r="N398"/>
      <c r="O398"/>
      <c r="Q398" s="22"/>
      <c r="S398" s="22"/>
      <c r="U398" s="22"/>
      <c r="W398" s="22"/>
      <c r="Y398" s="22"/>
      <c r="AA398" s="22"/>
      <c r="AB398"/>
    </row>
    <row r="399" spans="2:28" ht="45" hidden="1" customHeight="1" outlineLevel="1" thickBot="1" x14ac:dyDescent="0.3">
      <c r="B399" s="1"/>
      <c r="D399" s="1"/>
      <c r="E399" s="1"/>
      <c r="F399" s="61"/>
      <c r="G399" s="62"/>
      <c r="H399" s="62"/>
      <c r="I399" s="63"/>
      <c r="J399" s="39"/>
      <c r="K399" s="39"/>
      <c r="L399" s="36">
        <f t="shared" si="16"/>
        <v>0</v>
      </c>
      <c r="N399"/>
      <c r="O399"/>
      <c r="Q399" s="22"/>
      <c r="S399" s="22"/>
      <c r="U399" s="22"/>
      <c r="W399" s="22"/>
      <c r="Y399" s="22"/>
      <c r="AA399" s="22"/>
    </row>
    <row r="400" spans="2:28" ht="45" hidden="1" customHeight="1" outlineLevel="1" thickBot="1" x14ac:dyDescent="0.3">
      <c r="B400" s="1"/>
      <c r="D400" s="1"/>
      <c r="E400" s="1"/>
      <c r="F400" s="61"/>
      <c r="G400" s="62"/>
      <c r="H400" s="62"/>
      <c r="I400" s="63"/>
      <c r="J400" s="39"/>
      <c r="K400" s="39"/>
      <c r="L400" s="36">
        <f t="shared" si="16"/>
        <v>0</v>
      </c>
      <c r="N400"/>
      <c r="O400"/>
      <c r="Q400" s="22"/>
      <c r="S400" s="22"/>
      <c r="U400" s="22"/>
      <c r="W400" s="22"/>
      <c r="Y400" s="22"/>
      <c r="AA400" s="22"/>
    </row>
    <row r="401" spans="2:28" ht="45" hidden="1" customHeight="1" outlineLevel="1" thickBot="1" x14ac:dyDescent="0.3">
      <c r="B401" s="1"/>
      <c r="D401" s="1"/>
      <c r="E401" s="1"/>
      <c r="F401" s="61"/>
      <c r="G401" s="62"/>
      <c r="H401" s="62"/>
      <c r="I401" s="63"/>
      <c r="J401" s="39"/>
      <c r="K401" s="39"/>
      <c r="L401" s="36">
        <f t="shared" si="16"/>
        <v>0</v>
      </c>
      <c r="N401"/>
      <c r="O401"/>
      <c r="Q401" s="22"/>
      <c r="S401" s="22"/>
      <c r="U401" s="22"/>
      <c r="W401" s="22"/>
      <c r="Y401" s="22"/>
      <c r="AA401" s="22"/>
    </row>
    <row r="402" spans="2:28" ht="45" hidden="1" customHeight="1" outlineLevel="1" thickBot="1" x14ac:dyDescent="0.3">
      <c r="B402" s="1"/>
      <c r="D402" s="1"/>
      <c r="E402" s="1"/>
      <c r="F402" s="61"/>
      <c r="G402" s="62"/>
      <c r="H402" s="62"/>
      <c r="I402" s="63"/>
      <c r="J402" s="39"/>
      <c r="K402" s="39"/>
      <c r="L402" s="36">
        <f t="shared" si="16"/>
        <v>0</v>
      </c>
      <c r="N402"/>
      <c r="O402"/>
      <c r="Q402" s="22"/>
      <c r="S402" s="22"/>
      <c r="U402" s="22"/>
      <c r="W402" s="22"/>
      <c r="Y402" s="22"/>
      <c r="AA402" s="22"/>
    </row>
    <row r="403" spans="2:28" ht="45" hidden="1" customHeight="1" outlineLevel="1" thickBot="1" x14ac:dyDescent="0.3">
      <c r="B403" s="1"/>
      <c r="D403" s="1"/>
      <c r="E403" s="1"/>
      <c r="F403" s="61"/>
      <c r="G403" s="62"/>
      <c r="H403" s="62"/>
      <c r="I403" s="63"/>
      <c r="J403" s="39"/>
      <c r="K403" s="39"/>
      <c r="L403" s="36">
        <f t="shared" si="16"/>
        <v>0</v>
      </c>
      <c r="N403"/>
      <c r="O403"/>
      <c r="Q403" s="22"/>
      <c r="S403" s="22"/>
      <c r="U403" s="22"/>
      <c r="W403" s="22"/>
      <c r="Y403" s="22"/>
      <c r="AA403" s="22"/>
    </row>
    <row r="404" spans="2:28" ht="45" hidden="1" customHeight="1" outlineLevel="1" thickBot="1" x14ac:dyDescent="0.3">
      <c r="B404" s="1"/>
      <c r="D404" s="1"/>
      <c r="E404" s="1"/>
      <c r="F404" s="61"/>
      <c r="G404" s="62"/>
      <c r="H404" s="62"/>
      <c r="I404" s="63"/>
      <c r="J404" s="39"/>
      <c r="K404" s="39"/>
      <c r="L404" s="36">
        <f t="shared" si="16"/>
        <v>0</v>
      </c>
      <c r="N404"/>
      <c r="O404"/>
      <c r="Q404" s="22"/>
      <c r="S404" s="22"/>
      <c r="U404" s="22"/>
      <c r="W404" s="22"/>
      <c r="Y404" s="22"/>
      <c r="Z404"/>
      <c r="AA404"/>
    </row>
    <row r="405" spans="2:28" ht="45" hidden="1" customHeight="1" outlineLevel="1" thickBot="1" x14ac:dyDescent="0.3">
      <c r="B405" s="1"/>
      <c r="D405" s="1"/>
      <c r="E405" s="1"/>
      <c r="F405" s="61"/>
      <c r="G405" s="62"/>
      <c r="H405" s="62"/>
      <c r="I405" s="63"/>
      <c r="J405" s="39"/>
      <c r="K405" s="39"/>
      <c r="L405" s="36">
        <f t="shared" si="16"/>
        <v>0</v>
      </c>
      <c r="N405"/>
      <c r="O405"/>
      <c r="Q405" s="22"/>
      <c r="S405" s="22"/>
      <c r="U405" s="22"/>
      <c r="W405" s="22"/>
      <c r="Y405" s="22"/>
      <c r="Z405"/>
      <c r="AA405"/>
    </row>
    <row r="406" spans="2:28" ht="45" hidden="1" customHeight="1" outlineLevel="1" thickBot="1" x14ac:dyDescent="0.3">
      <c r="B406" s="1"/>
      <c r="D406" s="1"/>
      <c r="E406" s="1"/>
      <c r="F406" s="61"/>
      <c r="G406" s="62"/>
      <c r="H406" s="62"/>
      <c r="I406" s="63"/>
      <c r="J406" s="39"/>
      <c r="K406" s="39"/>
      <c r="L406" s="36">
        <f t="shared" si="16"/>
        <v>0</v>
      </c>
      <c r="N406"/>
      <c r="O406"/>
      <c r="Q406" s="22"/>
      <c r="S406" s="22"/>
      <c r="U406" s="22"/>
      <c r="W406" s="22"/>
      <c r="Y406" s="22"/>
      <c r="Z406"/>
      <c r="AA406"/>
    </row>
    <row r="407" spans="2:28" ht="45" hidden="1" customHeight="1" outlineLevel="1" thickBot="1" x14ac:dyDescent="0.3">
      <c r="B407" s="1"/>
      <c r="D407" s="1"/>
      <c r="E407" s="1"/>
      <c r="F407" s="61"/>
      <c r="G407" s="62"/>
      <c r="H407" s="62"/>
      <c r="I407" s="63"/>
      <c r="J407" s="39"/>
      <c r="K407" s="39"/>
      <c r="L407" s="36">
        <f t="shared" si="16"/>
        <v>0</v>
      </c>
      <c r="N407"/>
      <c r="O407"/>
      <c r="Q407" s="22"/>
      <c r="S407" s="22"/>
      <c r="U407" s="22"/>
      <c r="W407" s="22"/>
      <c r="Y407" s="22"/>
      <c r="Z407"/>
      <c r="AA407"/>
      <c r="AB407"/>
    </row>
    <row r="408" spans="2:28" ht="45" hidden="1" customHeight="1" outlineLevel="1" thickBot="1" x14ac:dyDescent="0.3">
      <c r="B408" s="1"/>
      <c r="D408" s="1"/>
      <c r="E408" s="1"/>
      <c r="F408" s="119"/>
      <c r="G408" s="114"/>
      <c r="H408" s="114"/>
      <c r="I408" s="115"/>
      <c r="J408" s="39"/>
      <c r="K408" s="39"/>
      <c r="L408" s="36">
        <f t="shared" si="16"/>
        <v>0</v>
      </c>
      <c r="N408"/>
      <c r="O408"/>
      <c r="Q408" s="44"/>
      <c r="S408" s="20"/>
      <c r="U408" s="20"/>
      <c r="W408" s="20"/>
      <c r="Y408" s="20"/>
      <c r="AA408" s="20"/>
      <c r="AB408"/>
    </row>
    <row r="409" spans="2:28" ht="45" hidden="1" customHeight="1" outlineLevel="1" thickBot="1" x14ac:dyDescent="0.3">
      <c r="B409" s="1"/>
      <c r="D409" s="1"/>
      <c r="E409" s="1"/>
      <c r="F409" s="119"/>
      <c r="G409" s="114"/>
      <c r="H409" s="114"/>
      <c r="I409" s="115"/>
      <c r="J409" s="39"/>
      <c r="K409" s="39"/>
      <c r="L409" s="36">
        <f t="shared" si="16"/>
        <v>0</v>
      </c>
      <c r="N409"/>
      <c r="O409"/>
      <c r="Q409" s="20"/>
      <c r="S409" s="22"/>
      <c r="U409" s="22"/>
      <c r="W409" s="22"/>
      <c r="Y409" s="22"/>
      <c r="AA409" s="22"/>
      <c r="AB409"/>
    </row>
    <row r="410" spans="2:28" ht="45" hidden="1" customHeight="1" outlineLevel="1" thickBot="1" x14ac:dyDescent="0.3">
      <c r="B410" s="1"/>
      <c r="D410" s="1"/>
      <c r="E410" s="1"/>
      <c r="F410" s="119"/>
      <c r="G410" s="114"/>
      <c r="H410" s="114"/>
      <c r="I410" s="115"/>
      <c r="J410" s="39"/>
      <c r="K410" s="39"/>
      <c r="L410" s="36">
        <f t="shared" si="16"/>
        <v>0</v>
      </c>
      <c r="N410"/>
      <c r="O410"/>
      <c r="Q410" s="22"/>
      <c r="S410" s="22"/>
      <c r="U410" s="22"/>
      <c r="W410" s="22"/>
      <c r="Y410" s="22"/>
      <c r="AA410" s="22"/>
      <c r="AB410"/>
    </row>
    <row r="411" spans="2:28" ht="45" hidden="1" customHeight="1" outlineLevel="1" thickBot="1" x14ac:dyDescent="0.3">
      <c r="B411" s="1"/>
      <c r="D411" s="1"/>
      <c r="E411" s="1"/>
      <c r="F411" s="119"/>
      <c r="G411" s="114"/>
      <c r="H411" s="114"/>
      <c r="I411" s="115"/>
      <c r="J411" s="39"/>
      <c r="K411" s="39"/>
      <c r="L411" s="36">
        <f t="shared" si="16"/>
        <v>0</v>
      </c>
      <c r="N411"/>
      <c r="O411"/>
      <c r="Q411" s="22"/>
      <c r="S411" s="22"/>
      <c r="U411" s="22"/>
      <c r="W411" s="22"/>
      <c r="Y411" s="22"/>
      <c r="AA411" s="22"/>
    </row>
    <row r="412" spans="2:28" ht="45" hidden="1" customHeight="1" outlineLevel="1" thickBot="1" x14ac:dyDescent="0.3">
      <c r="B412" s="1"/>
      <c r="D412" s="1"/>
      <c r="E412" s="1"/>
      <c r="F412" s="119"/>
      <c r="G412" s="114"/>
      <c r="H412" s="114"/>
      <c r="I412" s="115"/>
      <c r="J412" s="39"/>
      <c r="K412" s="39"/>
      <c r="L412" s="36">
        <f t="shared" si="16"/>
        <v>0</v>
      </c>
      <c r="N412"/>
      <c r="O412"/>
      <c r="Q412" s="22"/>
      <c r="S412" s="22"/>
      <c r="U412" s="22"/>
      <c r="W412" s="22"/>
      <c r="Y412" s="22"/>
      <c r="AA412" s="22"/>
    </row>
    <row r="413" spans="2:28" ht="45" hidden="1" customHeight="1" outlineLevel="1" thickBot="1" x14ac:dyDescent="0.3">
      <c r="B413" s="1"/>
      <c r="D413" s="1"/>
      <c r="E413" s="1"/>
      <c r="F413" s="119"/>
      <c r="G413" s="114"/>
      <c r="H413" s="114"/>
      <c r="I413" s="115"/>
      <c r="J413" s="39"/>
      <c r="K413" s="39"/>
      <c r="L413" s="36">
        <f t="shared" si="16"/>
        <v>0</v>
      </c>
      <c r="N413"/>
      <c r="O413"/>
      <c r="Q413" s="22"/>
      <c r="S413" s="22"/>
      <c r="U413" s="22"/>
      <c r="W413" s="22"/>
      <c r="Y413" s="22"/>
      <c r="AA413" s="22"/>
    </row>
    <row r="414" spans="2:28" ht="45" hidden="1" customHeight="1" outlineLevel="1" thickBot="1" x14ac:dyDescent="0.3">
      <c r="B414" s="1"/>
      <c r="D414" s="1"/>
      <c r="E414" s="1"/>
      <c r="F414" s="119"/>
      <c r="G414" s="114"/>
      <c r="H414" s="114"/>
      <c r="I414" s="115"/>
      <c r="J414" s="39"/>
      <c r="K414" s="39"/>
      <c r="L414" s="36">
        <f t="shared" si="16"/>
        <v>0</v>
      </c>
      <c r="N414"/>
      <c r="O414"/>
      <c r="Q414" s="22"/>
      <c r="S414" s="22"/>
      <c r="U414" s="22"/>
      <c r="W414" s="22"/>
      <c r="Y414" s="22"/>
      <c r="AA414" s="22"/>
    </row>
    <row r="415" spans="2:28" ht="45" hidden="1" customHeight="1" outlineLevel="1" thickBot="1" x14ac:dyDescent="0.3">
      <c r="B415" s="1"/>
      <c r="D415" s="1"/>
      <c r="E415" s="1"/>
      <c r="F415" s="119"/>
      <c r="G415" s="114"/>
      <c r="H415" s="114"/>
      <c r="I415" s="115"/>
      <c r="J415" s="39"/>
      <c r="K415" s="39"/>
      <c r="L415" s="36">
        <f t="shared" si="16"/>
        <v>0</v>
      </c>
      <c r="N415"/>
      <c r="O415"/>
      <c r="Q415" s="22"/>
      <c r="S415" s="22"/>
      <c r="U415" s="22"/>
      <c r="W415" s="22"/>
      <c r="Y415" s="22"/>
      <c r="AA415" s="22"/>
    </row>
    <row r="416" spans="2:28" ht="45" hidden="1" customHeight="1" outlineLevel="1" thickBot="1" x14ac:dyDescent="0.3">
      <c r="B416" s="1"/>
      <c r="D416" s="1"/>
      <c r="E416" s="1"/>
      <c r="F416" s="119"/>
      <c r="G416" s="114"/>
      <c r="H416" s="114"/>
      <c r="I416" s="115"/>
      <c r="J416" s="39"/>
      <c r="K416" s="39"/>
      <c r="L416" s="36">
        <f t="shared" si="16"/>
        <v>0</v>
      </c>
      <c r="N416"/>
      <c r="O416"/>
      <c r="Q416" s="22"/>
      <c r="S416" s="22"/>
      <c r="U416" s="22"/>
      <c r="W416" s="22"/>
      <c r="Y416" s="22"/>
      <c r="Z416"/>
      <c r="AA416"/>
    </row>
    <row r="417" spans="2:28" ht="45" hidden="1" customHeight="1" outlineLevel="1" thickBot="1" x14ac:dyDescent="0.3">
      <c r="B417" s="1"/>
      <c r="D417" s="1"/>
      <c r="E417" s="1"/>
      <c r="F417" s="119"/>
      <c r="G417" s="114"/>
      <c r="H417" s="114"/>
      <c r="I417" s="115"/>
      <c r="J417" s="39"/>
      <c r="K417" s="39"/>
      <c r="L417" s="36">
        <f t="shared" si="16"/>
        <v>0</v>
      </c>
      <c r="N417"/>
      <c r="O417"/>
      <c r="Q417" s="22"/>
      <c r="S417" s="22"/>
      <c r="U417" s="22"/>
      <c r="W417" s="22"/>
      <c r="Y417" s="22"/>
      <c r="Z417"/>
      <c r="AA417"/>
    </row>
    <row r="418" spans="2:28" ht="45" hidden="1" customHeight="1" outlineLevel="1" thickBot="1" x14ac:dyDescent="0.3">
      <c r="B418" s="1"/>
      <c r="D418" s="1"/>
      <c r="E418" s="1"/>
      <c r="F418" s="119"/>
      <c r="G418" s="114"/>
      <c r="H418" s="114"/>
      <c r="I418" s="115"/>
      <c r="J418" s="39"/>
      <c r="K418" s="39"/>
      <c r="L418" s="36">
        <f t="shared" si="16"/>
        <v>0</v>
      </c>
      <c r="N418"/>
      <c r="O418"/>
      <c r="Q418" s="22"/>
      <c r="S418" s="22"/>
      <c r="U418" s="22"/>
      <c r="W418" s="22"/>
      <c r="Y418" s="22"/>
      <c r="Z418"/>
      <c r="AA418"/>
    </row>
    <row r="419" spans="2:28" ht="45" hidden="1" customHeight="1" outlineLevel="1" thickBot="1" x14ac:dyDescent="0.3">
      <c r="B419" s="1"/>
      <c r="D419" s="1"/>
      <c r="E419" s="1"/>
      <c r="F419" s="119"/>
      <c r="G419" s="114"/>
      <c r="H419" s="114"/>
      <c r="I419" s="115"/>
      <c r="J419" s="39"/>
      <c r="K419" s="39"/>
      <c r="L419" s="36">
        <f t="shared" si="16"/>
        <v>0</v>
      </c>
      <c r="N419"/>
      <c r="O419"/>
      <c r="Q419" s="22"/>
      <c r="S419" s="22"/>
      <c r="U419" s="22"/>
      <c r="W419" s="22"/>
      <c r="Y419" s="22"/>
      <c r="Z419"/>
      <c r="AA419"/>
      <c r="AB419"/>
    </row>
    <row r="420" spans="2:28" ht="45" hidden="1" customHeight="1" outlineLevel="1" thickBot="1" x14ac:dyDescent="0.3">
      <c r="B420" s="1"/>
      <c r="D420" s="1"/>
      <c r="E420" s="1"/>
      <c r="F420" s="119"/>
      <c r="G420" s="114"/>
      <c r="H420" s="114"/>
      <c r="I420" s="115"/>
      <c r="J420" s="39"/>
      <c r="K420" s="39"/>
      <c r="L420" s="36">
        <f t="shared" si="16"/>
        <v>0</v>
      </c>
      <c r="N420"/>
      <c r="O420"/>
      <c r="Q420" s="22"/>
      <c r="S420" s="22"/>
      <c r="U420" s="22"/>
      <c r="W420" s="22"/>
      <c r="Y420" s="22"/>
      <c r="Z420"/>
      <c r="AA420"/>
      <c r="AB420"/>
    </row>
    <row r="421" spans="2:28" ht="45" hidden="1" customHeight="1" outlineLevel="1" thickBot="1" x14ac:dyDescent="0.3">
      <c r="B421" s="1"/>
      <c r="D421" s="1"/>
      <c r="E421" s="1"/>
      <c r="F421" s="119"/>
      <c r="G421" s="114"/>
      <c r="H421" s="114"/>
      <c r="I421" s="115"/>
      <c r="J421" s="39"/>
      <c r="K421" s="39"/>
      <c r="L421" s="36">
        <f t="shared" si="16"/>
        <v>0</v>
      </c>
      <c r="N421"/>
      <c r="O421"/>
      <c r="Q421"/>
      <c r="S421"/>
      <c r="T421"/>
      <c r="U421"/>
      <c r="V421"/>
      <c r="W421"/>
      <c r="X421"/>
      <c r="Y421"/>
      <c r="Z421"/>
      <c r="AA421"/>
      <c r="AB421"/>
    </row>
    <row r="422" spans="2:28" ht="45" hidden="1" customHeight="1" outlineLevel="1" thickBot="1" x14ac:dyDescent="0.3">
      <c r="B422" s="1"/>
      <c r="D422" s="1"/>
      <c r="E422" s="1"/>
      <c r="F422" s="119"/>
      <c r="G422" s="114"/>
      <c r="H422" s="114"/>
      <c r="I422" s="115"/>
      <c r="J422" s="39"/>
      <c r="K422" s="39"/>
      <c r="L422" s="36">
        <f t="shared" si="16"/>
        <v>0</v>
      </c>
      <c r="N422"/>
      <c r="O422"/>
      <c r="Q422"/>
      <c r="S422"/>
      <c r="T422"/>
      <c r="U422"/>
      <c r="V422"/>
      <c r="W422"/>
      <c r="X422"/>
      <c r="Y422"/>
      <c r="Z422"/>
      <c r="AA422"/>
      <c r="AB422"/>
    </row>
    <row r="423" spans="2:28" ht="45" hidden="1" customHeight="1" outlineLevel="1" thickBot="1" x14ac:dyDescent="0.3">
      <c r="B423" s="1"/>
      <c r="D423" s="1"/>
      <c r="E423" s="1"/>
      <c r="F423" s="119"/>
      <c r="G423" s="114"/>
      <c r="H423" s="114"/>
      <c r="I423" s="115"/>
      <c r="J423" s="39"/>
      <c r="K423" s="39"/>
      <c r="L423" s="36">
        <f t="shared" si="16"/>
        <v>0</v>
      </c>
      <c r="N423"/>
      <c r="O423"/>
      <c r="Q423"/>
      <c r="S423"/>
      <c r="T423"/>
      <c r="U423"/>
      <c r="V423"/>
      <c r="W423"/>
      <c r="X423"/>
      <c r="Y423"/>
      <c r="Z423"/>
      <c r="AA423"/>
      <c r="AB423"/>
    </row>
    <row r="424" spans="2:28" ht="45" hidden="1" customHeight="1" outlineLevel="1" thickBot="1" x14ac:dyDescent="0.3">
      <c r="B424" s="1"/>
      <c r="D424" s="1"/>
      <c r="E424" s="1"/>
      <c r="F424" s="119"/>
      <c r="G424" s="114"/>
      <c r="H424" s="114"/>
      <c r="I424" s="115"/>
      <c r="J424" s="39"/>
      <c r="K424" s="39"/>
      <c r="L424" s="36">
        <f t="shared" si="16"/>
        <v>0</v>
      </c>
      <c r="N424"/>
      <c r="O424"/>
      <c r="Q424"/>
      <c r="S424"/>
      <c r="T424"/>
      <c r="U424"/>
      <c r="V424"/>
      <c r="W424"/>
      <c r="X424"/>
      <c r="Y424"/>
      <c r="Z424"/>
      <c r="AA424"/>
      <c r="AB424"/>
    </row>
    <row r="425" spans="2:28" ht="45" hidden="1" customHeight="1" outlineLevel="1" thickBot="1" x14ac:dyDescent="0.3">
      <c r="B425" s="1"/>
      <c r="D425" s="1"/>
      <c r="E425" s="1"/>
      <c r="F425" s="119"/>
      <c r="G425" s="114"/>
      <c r="H425" s="114"/>
      <c r="I425" s="115"/>
      <c r="J425" s="39"/>
      <c r="K425" s="39"/>
      <c r="L425" s="36">
        <f t="shared" si="16"/>
        <v>0</v>
      </c>
      <c r="N425"/>
      <c r="O425"/>
      <c r="Q425"/>
      <c r="S425"/>
      <c r="T425"/>
      <c r="U425"/>
      <c r="V425"/>
      <c r="W425"/>
      <c r="X425"/>
      <c r="Y425"/>
      <c r="Z425"/>
      <c r="AA425"/>
      <c r="AB425"/>
    </row>
    <row r="426" spans="2:28" ht="45" hidden="1" customHeight="1" outlineLevel="1" thickBot="1" x14ac:dyDescent="0.3">
      <c r="B426" s="1"/>
      <c r="D426" s="1"/>
      <c r="E426" s="1"/>
      <c r="F426" s="119"/>
      <c r="G426" s="114"/>
      <c r="H426" s="114"/>
      <c r="I426" s="115"/>
      <c r="J426" s="39"/>
      <c r="K426" s="39"/>
      <c r="L426" s="36">
        <f t="shared" si="16"/>
        <v>0</v>
      </c>
      <c r="N426"/>
      <c r="O426"/>
      <c r="Q426"/>
      <c r="S426"/>
      <c r="T426"/>
      <c r="U426"/>
      <c r="V426"/>
      <c r="W426"/>
      <c r="X426"/>
      <c r="Y426"/>
      <c r="Z426"/>
      <c r="AA426"/>
      <c r="AB426"/>
    </row>
    <row r="427" spans="2:28" ht="45" hidden="1" customHeight="1" outlineLevel="1" thickBot="1" x14ac:dyDescent="0.3">
      <c r="B427" s="1"/>
      <c r="D427" s="1"/>
      <c r="E427" s="1"/>
      <c r="F427" s="119"/>
      <c r="G427" s="114"/>
      <c r="H427" s="114"/>
      <c r="I427" s="115"/>
      <c r="J427" s="39"/>
      <c r="K427" s="39"/>
      <c r="L427" s="36">
        <f t="shared" ref="L427:L493" si="17">IFERROR(K427/J427,0)</f>
        <v>0</v>
      </c>
      <c r="N427"/>
      <c r="O427"/>
      <c r="Q427"/>
      <c r="S427"/>
      <c r="T427"/>
      <c r="U427"/>
      <c r="V427"/>
      <c r="W427"/>
      <c r="X427"/>
      <c r="Y427"/>
      <c r="Z427"/>
      <c r="AA427"/>
      <c r="AB427"/>
    </row>
    <row r="428" spans="2:28" ht="45" hidden="1" customHeight="1" outlineLevel="1" thickBot="1" x14ac:dyDescent="0.3">
      <c r="B428" s="1"/>
      <c r="D428" s="1"/>
      <c r="E428" s="1"/>
      <c r="F428" s="119"/>
      <c r="G428" s="114"/>
      <c r="H428" s="114"/>
      <c r="I428" s="115"/>
      <c r="J428" s="39"/>
      <c r="K428" s="39"/>
      <c r="L428" s="36">
        <f t="shared" si="17"/>
        <v>0</v>
      </c>
      <c r="N428"/>
      <c r="O428"/>
      <c r="Q428"/>
      <c r="S428"/>
      <c r="T428"/>
      <c r="U428"/>
      <c r="V428"/>
      <c r="W428"/>
      <c r="X428"/>
      <c r="Y428"/>
      <c r="Z428"/>
      <c r="AA428"/>
      <c r="AB428"/>
    </row>
    <row r="429" spans="2:28" ht="45" hidden="1" customHeight="1" outlineLevel="1" thickBot="1" x14ac:dyDescent="0.3">
      <c r="B429" s="1"/>
      <c r="D429" s="1"/>
      <c r="E429" s="1"/>
      <c r="F429" s="119"/>
      <c r="G429" s="114"/>
      <c r="H429" s="114"/>
      <c r="I429" s="115"/>
      <c r="J429" s="39"/>
      <c r="K429" s="39"/>
      <c r="L429" s="36">
        <f t="shared" si="17"/>
        <v>0</v>
      </c>
      <c r="N429"/>
      <c r="O429"/>
      <c r="Q429"/>
      <c r="S429"/>
      <c r="T429"/>
      <c r="U429"/>
      <c r="V429"/>
      <c r="W429"/>
      <c r="X429"/>
      <c r="Y429"/>
      <c r="Z429"/>
      <c r="AA429"/>
      <c r="AB429"/>
    </row>
    <row r="430" spans="2:28" ht="45" hidden="1" customHeight="1" outlineLevel="1" thickBot="1" x14ac:dyDescent="0.3">
      <c r="B430" s="1"/>
      <c r="D430" s="1"/>
      <c r="E430" s="1"/>
      <c r="F430" s="119"/>
      <c r="G430" s="114"/>
      <c r="H430" s="114"/>
      <c r="I430" s="115"/>
      <c r="J430" s="39"/>
      <c r="K430" s="39"/>
      <c r="L430" s="36">
        <f t="shared" si="17"/>
        <v>0</v>
      </c>
      <c r="N430"/>
      <c r="O430"/>
      <c r="Q430"/>
      <c r="S430"/>
      <c r="T430"/>
      <c r="U430"/>
      <c r="V430"/>
      <c r="W430"/>
      <c r="X430"/>
      <c r="Y430"/>
      <c r="Z430"/>
      <c r="AA430"/>
      <c r="AB430"/>
    </row>
    <row r="431" spans="2:28" ht="45" hidden="1" customHeight="1" outlineLevel="1" thickBot="1" x14ac:dyDescent="0.3">
      <c r="B431" s="1"/>
      <c r="D431" s="1"/>
      <c r="E431" s="1"/>
      <c r="F431" s="119"/>
      <c r="G431" s="114"/>
      <c r="H431" s="114"/>
      <c r="I431" s="115"/>
      <c r="J431" s="39"/>
      <c r="K431" s="39"/>
      <c r="L431" s="36">
        <f t="shared" si="17"/>
        <v>0</v>
      </c>
      <c r="N431"/>
      <c r="O431"/>
      <c r="Q431"/>
      <c r="S431"/>
      <c r="T431"/>
      <c r="U431"/>
      <c r="V431"/>
      <c r="W431"/>
      <c r="X431"/>
      <c r="Y431"/>
      <c r="Z431"/>
      <c r="AA431"/>
      <c r="AB431"/>
    </row>
    <row r="432" spans="2:28" ht="45" hidden="1" customHeight="1" outlineLevel="1" thickBot="1" x14ac:dyDescent="0.3">
      <c r="B432" s="1"/>
      <c r="D432" s="1"/>
      <c r="E432" s="1"/>
      <c r="F432" s="119"/>
      <c r="G432" s="114"/>
      <c r="H432" s="114"/>
      <c r="I432" s="115"/>
      <c r="J432" s="39"/>
      <c r="K432" s="39"/>
      <c r="L432" s="36">
        <f t="shared" si="17"/>
        <v>0</v>
      </c>
      <c r="N432"/>
      <c r="O432"/>
      <c r="Q432"/>
      <c r="S432"/>
      <c r="T432"/>
      <c r="U432"/>
      <c r="V432"/>
      <c r="W432"/>
      <c r="X432"/>
      <c r="Y432"/>
      <c r="Z432"/>
      <c r="AA432"/>
      <c r="AB432"/>
    </row>
    <row r="433" spans="2:28" ht="45" hidden="1" customHeight="1" outlineLevel="1" thickBot="1" x14ac:dyDescent="0.3">
      <c r="B433" s="1"/>
      <c r="D433" s="1"/>
      <c r="E433" s="1"/>
      <c r="F433" s="119"/>
      <c r="G433" s="114"/>
      <c r="H433" s="114"/>
      <c r="I433" s="115"/>
      <c r="J433" s="39"/>
      <c r="K433" s="39"/>
      <c r="L433" s="36">
        <f t="shared" si="17"/>
        <v>0</v>
      </c>
      <c r="N433"/>
      <c r="O433"/>
      <c r="Q433"/>
      <c r="S433"/>
      <c r="T433"/>
      <c r="U433"/>
      <c r="V433"/>
      <c r="W433"/>
      <c r="X433"/>
      <c r="Y433"/>
      <c r="Z433"/>
      <c r="AA433"/>
      <c r="AB433"/>
    </row>
    <row r="434" spans="2:28" ht="45" hidden="1" customHeight="1" outlineLevel="1" thickBot="1" x14ac:dyDescent="0.3">
      <c r="B434" s="1"/>
      <c r="D434" s="1"/>
      <c r="E434" s="1"/>
      <c r="F434" s="119"/>
      <c r="G434" s="114"/>
      <c r="H434" s="114"/>
      <c r="I434" s="115"/>
      <c r="J434" s="39"/>
      <c r="K434" s="39"/>
      <c r="L434" s="36">
        <f t="shared" si="17"/>
        <v>0</v>
      </c>
      <c r="N434"/>
      <c r="O434"/>
      <c r="Q434"/>
      <c r="S434"/>
      <c r="T434"/>
      <c r="U434"/>
      <c r="V434"/>
      <c r="W434"/>
      <c r="X434"/>
      <c r="Y434"/>
      <c r="Z434"/>
      <c r="AA434"/>
      <c r="AB434"/>
    </row>
    <row r="435" spans="2:28" ht="45" hidden="1" customHeight="1" outlineLevel="1" thickBot="1" x14ac:dyDescent="0.3">
      <c r="B435" s="1"/>
      <c r="D435" s="1"/>
      <c r="E435" s="1"/>
      <c r="F435" s="119"/>
      <c r="G435" s="114"/>
      <c r="H435" s="114"/>
      <c r="I435" s="115"/>
      <c r="J435" s="39"/>
      <c r="K435" s="39"/>
      <c r="L435" s="36">
        <f t="shared" si="17"/>
        <v>0</v>
      </c>
      <c r="N435"/>
      <c r="O435"/>
      <c r="Q435"/>
      <c r="S435"/>
      <c r="T435"/>
      <c r="U435"/>
      <c r="V435"/>
      <c r="W435"/>
      <c r="X435"/>
      <c r="Y435"/>
      <c r="Z435"/>
      <c r="AA435"/>
      <c r="AB435"/>
    </row>
    <row r="436" spans="2:28" ht="45" hidden="1" customHeight="1" outlineLevel="1" thickBot="1" x14ac:dyDescent="0.3">
      <c r="B436" s="1"/>
      <c r="D436" s="1"/>
      <c r="E436" s="1"/>
      <c r="F436" s="119"/>
      <c r="G436" s="114"/>
      <c r="H436" s="114"/>
      <c r="I436" s="115"/>
      <c r="J436" s="39"/>
      <c r="K436" s="39"/>
      <c r="L436" s="36">
        <f t="shared" si="17"/>
        <v>0</v>
      </c>
      <c r="N436"/>
      <c r="O436"/>
      <c r="Q436"/>
      <c r="S436"/>
      <c r="T436"/>
      <c r="U436"/>
      <c r="V436"/>
      <c r="W436"/>
      <c r="X436"/>
      <c r="Y436"/>
      <c r="Z436"/>
      <c r="AA436"/>
      <c r="AB436"/>
    </row>
    <row r="437" spans="2:28" ht="45" hidden="1" customHeight="1" outlineLevel="1" thickBot="1" x14ac:dyDescent="0.3">
      <c r="B437" s="1"/>
      <c r="D437" s="1"/>
      <c r="E437" s="1"/>
      <c r="F437" s="119"/>
      <c r="G437" s="114"/>
      <c r="H437" s="114"/>
      <c r="I437" s="115"/>
      <c r="J437" s="39"/>
      <c r="K437" s="39"/>
      <c r="L437" s="36">
        <f t="shared" si="17"/>
        <v>0</v>
      </c>
      <c r="N437"/>
      <c r="O437"/>
      <c r="Q437"/>
      <c r="S437"/>
      <c r="T437"/>
      <c r="U437"/>
      <c r="V437"/>
      <c r="W437"/>
      <c r="X437"/>
      <c r="Y437"/>
      <c r="Z437"/>
      <c r="AA437"/>
      <c r="AB437"/>
    </row>
    <row r="438" spans="2:28" ht="45" hidden="1" customHeight="1" outlineLevel="1" thickBot="1" x14ac:dyDescent="0.3">
      <c r="B438" s="1"/>
      <c r="D438" s="1"/>
      <c r="E438" s="1"/>
      <c r="F438" s="119"/>
      <c r="G438" s="114"/>
      <c r="H438" s="114"/>
      <c r="I438" s="115"/>
      <c r="J438" s="39"/>
      <c r="K438" s="39"/>
      <c r="L438" s="36">
        <f t="shared" si="17"/>
        <v>0</v>
      </c>
      <c r="N438"/>
      <c r="O438"/>
      <c r="Q438"/>
      <c r="S438"/>
      <c r="T438"/>
      <c r="U438"/>
      <c r="V438"/>
      <c r="W438"/>
      <c r="X438"/>
      <c r="Y438"/>
      <c r="Z438"/>
      <c r="AA438"/>
      <c r="AB438"/>
    </row>
    <row r="439" spans="2:28" ht="45" hidden="1" customHeight="1" outlineLevel="1" thickBot="1" x14ac:dyDescent="0.3">
      <c r="B439" s="1"/>
      <c r="D439" s="1"/>
      <c r="E439" s="1"/>
      <c r="F439" s="119"/>
      <c r="G439" s="114"/>
      <c r="H439" s="114"/>
      <c r="I439" s="115"/>
      <c r="J439" s="39"/>
      <c r="K439" s="39"/>
      <c r="L439" s="36">
        <f t="shared" si="17"/>
        <v>0</v>
      </c>
      <c r="N439"/>
      <c r="O439"/>
      <c r="Q439"/>
      <c r="S439"/>
      <c r="T439"/>
      <c r="U439"/>
      <c r="V439"/>
      <c r="W439"/>
      <c r="X439"/>
      <c r="Y439"/>
      <c r="Z439"/>
      <c r="AA439"/>
      <c r="AB439"/>
    </row>
    <row r="440" spans="2:28" ht="45" hidden="1" customHeight="1" outlineLevel="1" thickBot="1" x14ac:dyDescent="0.3">
      <c r="B440" s="1"/>
      <c r="D440" s="1"/>
      <c r="E440" s="1"/>
      <c r="F440" s="119"/>
      <c r="G440" s="114"/>
      <c r="H440" s="114"/>
      <c r="I440" s="115"/>
      <c r="J440" s="39"/>
      <c r="K440" s="39"/>
      <c r="L440" s="36">
        <f t="shared" si="17"/>
        <v>0</v>
      </c>
      <c r="N440"/>
      <c r="O440"/>
      <c r="Q440"/>
      <c r="S440"/>
      <c r="T440"/>
      <c r="U440"/>
      <c r="V440"/>
      <c r="W440"/>
      <c r="X440"/>
      <c r="Y440"/>
      <c r="Z440"/>
      <c r="AA440"/>
      <c r="AB440"/>
    </row>
    <row r="441" spans="2:28" ht="45" hidden="1" customHeight="1" outlineLevel="1" thickBot="1" x14ac:dyDescent="0.3">
      <c r="B441" s="1"/>
      <c r="D441" s="1"/>
      <c r="E441" s="1"/>
      <c r="F441" s="119"/>
      <c r="G441" s="114"/>
      <c r="H441" s="114"/>
      <c r="I441" s="115"/>
      <c r="J441" s="39"/>
      <c r="K441" s="39"/>
      <c r="L441" s="36">
        <f t="shared" si="17"/>
        <v>0</v>
      </c>
      <c r="N441"/>
      <c r="O441"/>
      <c r="Q441"/>
      <c r="S441"/>
      <c r="T441"/>
      <c r="U441"/>
      <c r="V441"/>
      <c r="W441"/>
      <c r="X441"/>
      <c r="Y441"/>
      <c r="Z441"/>
      <c r="AA441"/>
      <c r="AB441"/>
    </row>
    <row r="442" spans="2:28" ht="45" hidden="1" customHeight="1" outlineLevel="1" thickBot="1" x14ac:dyDescent="0.3">
      <c r="B442" s="1"/>
      <c r="D442" s="1"/>
      <c r="E442" s="1"/>
      <c r="F442" s="119"/>
      <c r="G442" s="114"/>
      <c r="H442" s="114"/>
      <c r="I442" s="115"/>
      <c r="J442" s="39"/>
      <c r="K442" s="39"/>
      <c r="L442" s="36">
        <f t="shared" si="17"/>
        <v>0</v>
      </c>
      <c r="N442"/>
      <c r="O442"/>
      <c r="Q442"/>
      <c r="S442"/>
      <c r="T442"/>
      <c r="U442"/>
      <c r="V442"/>
      <c r="W442"/>
      <c r="X442"/>
      <c r="Y442"/>
      <c r="Z442"/>
      <c r="AA442"/>
      <c r="AB442"/>
    </row>
    <row r="443" spans="2:28" ht="45" hidden="1" customHeight="1" outlineLevel="1" thickBot="1" x14ac:dyDescent="0.3">
      <c r="B443" s="1"/>
      <c r="D443" s="1"/>
      <c r="E443" s="1"/>
      <c r="F443" s="119"/>
      <c r="G443" s="114"/>
      <c r="H443" s="114"/>
      <c r="I443" s="115"/>
      <c r="J443" s="39"/>
      <c r="K443" s="39"/>
      <c r="L443" s="36">
        <f t="shared" si="17"/>
        <v>0</v>
      </c>
      <c r="N443"/>
      <c r="O443"/>
      <c r="Q443"/>
      <c r="S443"/>
      <c r="T443"/>
      <c r="U443"/>
      <c r="V443"/>
      <c r="W443"/>
      <c r="X443"/>
      <c r="Y443"/>
      <c r="Z443"/>
      <c r="AA443"/>
      <c r="AB443"/>
    </row>
    <row r="444" spans="2:28" ht="45" hidden="1" customHeight="1" outlineLevel="1" thickBot="1" x14ac:dyDescent="0.3">
      <c r="B444" s="1"/>
      <c r="D444" s="1"/>
      <c r="E444" s="1"/>
      <c r="F444" s="119"/>
      <c r="G444" s="114"/>
      <c r="H444" s="114"/>
      <c r="I444" s="115"/>
      <c r="J444" s="39"/>
      <c r="K444" s="39"/>
      <c r="L444" s="36">
        <f t="shared" si="17"/>
        <v>0</v>
      </c>
      <c r="N444"/>
      <c r="O444"/>
      <c r="Q444"/>
      <c r="S444"/>
      <c r="T444"/>
      <c r="U444"/>
      <c r="V444"/>
      <c r="W444"/>
      <c r="X444"/>
      <c r="Y444"/>
      <c r="Z444"/>
      <c r="AA444"/>
      <c r="AB444"/>
    </row>
    <row r="445" spans="2:28" ht="45" hidden="1" customHeight="1" outlineLevel="1" thickBot="1" x14ac:dyDescent="0.3">
      <c r="B445" s="1"/>
      <c r="D445" s="1"/>
      <c r="E445" s="1"/>
      <c r="F445" s="119"/>
      <c r="G445" s="114"/>
      <c r="H445" s="114"/>
      <c r="I445" s="115"/>
      <c r="J445" s="39"/>
      <c r="K445" s="39"/>
      <c r="L445" s="36">
        <f t="shared" si="17"/>
        <v>0</v>
      </c>
      <c r="N445"/>
      <c r="O445"/>
      <c r="Q445"/>
      <c r="S445"/>
      <c r="T445"/>
      <c r="U445"/>
      <c r="V445"/>
      <c r="W445"/>
      <c r="X445"/>
      <c r="Y445"/>
      <c r="Z445"/>
      <c r="AA445"/>
      <c r="AB445"/>
    </row>
    <row r="446" spans="2:28" ht="45" hidden="1" customHeight="1" outlineLevel="1" thickBot="1" x14ac:dyDescent="0.3">
      <c r="B446" s="1"/>
      <c r="D446" s="1"/>
      <c r="E446" s="1"/>
      <c r="F446" s="119"/>
      <c r="G446" s="114"/>
      <c r="H446" s="114"/>
      <c r="I446" s="115"/>
      <c r="J446" s="39"/>
      <c r="K446" s="39"/>
      <c r="L446" s="36">
        <f t="shared" si="17"/>
        <v>0</v>
      </c>
      <c r="N446"/>
      <c r="O446"/>
      <c r="Q446"/>
      <c r="S446"/>
      <c r="T446"/>
      <c r="U446"/>
      <c r="V446"/>
      <c r="W446"/>
      <c r="X446"/>
      <c r="Y446"/>
      <c r="Z446"/>
      <c r="AA446"/>
      <c r="AB446"/>
    </row>
    <row r="447" spans="2:28" ht="45" hidden="1" customHeight="1" outlineLevel="1" thickBot="1" x14ac:dyDescent="0.3">
      <c r="B447" s="1"/>
      <c r="D447" s="1"/>
      <c r="E447" s="1"/>
      <c r="F447" s="119"/>
      <c r="G447" s="114"/>
      <c r="H447" s="114"/>
      <c r="I447" s="115"/>
      <c r="J447" s="39"/>
      <c r="K447" s="39"/>
      <c r="L447" s="36">
        <f t="shared" si="17"/>
        <v>0</v>
      </c>
      <c r="N447"/>
      <c r="O447"/>
      <c r="Q447"/>
      <c r="S447"/>
      <c r="T447"/>
      <c r="U447"/>
      <c r="V447"/>
      <c r="W447"/>
      <c r="X447"/>
      <c r="Y447"/>
      <c r="Z447"/>
      <c r="AA447"/>
      <c r="AB447"/>
    </row>
    <row r="448" spans="2:28" ht="45" hidden="1" customHeight="1" outlineLevel="1" thickBot="1" x14ac:dyDescent="0.3">
      <c r="B448" s="1"/>
      <c r="D448" s="1"/>
      <c r="E448" s="1"/>
      <c r="F448" s="119"/>
      <c r="G448" s="114"/>
      <c r="H448" s="114"/>
      <c r="I448" s="115"/>
      <c r="J448" s="39"/>
      <c r="K448" s="39"/>
      <c r="L448" s="36">
        <f t="shared" si="17"/>
        <v>0</v>
      </c>
      <c r="N448"/>
      <c r="O448"/>
      <c r="Q448"/>
      <c r="S448"/>
      <c r="T448"/>
      <c r="U448"/>
      <c r="V448"/>
      <c r="W448"/>
      <c r="X448"/>
      <c r="Y448"/>
      <c r="Z448"/>
      <c r="AA448"/>
      <c r="AB448"/>
    </row>
    <row r="449" spans="2:28" ht="45" hidden="1" customHeight="1" outlineLevel="1" thickBot="1" x14ac:dyDescent="0.3">
      <c r="B449" s="1"/>
      <c r="D449" s="1"/>
      <c r="E449" s="1"/>
      <c r="F449" s="119"/>
      <c r="G449" s="114"/>
      <c r="H449" s="114"/>
      <c r="I449" s="115"/>
      <c r="J449" s="39"/>
      <c r="K449" s="39"/>
      <c r="L449" s="36">
        <f t="shared" si="17"/>
        <v>0</v>
      </c>
      <c r="N449"/>
      <c r="O449"/>
      <c r="Q449"/>
      <c r="S449"/>
      <c r="T449"/>
      <c r="U449"/>
      <c r="V449"/>
      <c r="W449"/>
      <c r="X449"/>
      <c r="Y449"/>
      <c r="Z449"/>
      <c r="AA449"/>
      <c r="AB449"/>
    </row>
    <row r="450" spans="2:28" ht="45" hidden="1" customHeight="1" outlineLevel="1" thickBot="1" x14ac:dyDescent="0.3">
      <c r="B450" s="1"/>
      <c r="D450" s="1"/>
      <c r="E450" s="1"/>
      <c r="F450" s="119"/>
      <c r="G450" s="114"/>
      <c r="H450" s="114"/>
      <c r="I450" s="115"/>
      <c r="J450" s="39"/>
      <c r="K450" s="39"/>
      <c r="L450" s="36">
        <f t="shared" si="17"/>
        <v>0</v>
      </c>
      <c r="N450"/>
      <c r="O450"/>
      <c r="Q450"/>
      <c r="S450"/>
      <c r="T450"/>
      <c r="U450"/>
      <c r="V450"/>
      <c r="W450"/>
      <c r="X450"/>
      <c r="Y450"/>
      <c r="Z450"/>
      <c r="AA450"/>
      <c r="AB450"/>
    </row>
    <row r="451" spans="2:28" ht="45" hidden="1" customHeight="1" outlineLevel="1" thickBot="1" x14ac:dyDescent="0.3">
      <c r="B451" s="1"/>
      <c r="D451" s="1"/>
      <c r="E451" s="1"/>
      <c r="F451" s="119"/>
      <c r="G451" s="114"/>
      <c r="H451" s="114"/>
      <c r="I451" s="115"/>
      <c r="J451" s="39"/>
      <c r="K451" s="39"/>
      <c r="L451" s="36">
        <f t="shared" si="17"/>
        <v>0</v>
      </c>
      <c r="N451"/>
      <c r="O451"/>
      <c r="Q451"/>
      <c r="S451"/>
      <c r="T451"/>
      <c r="U451"/>
      <c r="V451"/>
      <c r="W451"/>
      <c r="X451"/>
      <c r="Y451"/>
      <c r="Z451"/>
      <c r="AA451"/>
      <c r="AB451"/>
    </row>
    <row r="452" spans="2:28" ht="45" hidden="1" customHeight="1" outlineLevel="1" thickBot="1" x14ac:dyDescent="0.3">
      <c r="B452" s="1"/>
      <c r="D452" s="1"/>
      <c r="E452" s="1"/>
      <c r="F452" s="119"/>
      <c r="G452" s="114"/>
      <c r="H452" s="114"/>
      <c r="I452" s="115"/>
      <c r="J452" s="39"/>
      <c r="K452" s="39"/>
      <c r="L452" s="36">
        <f t="shared" si="17"/>
        <v>0</v>
      </c>
      <c r="N452"/>
      <c r="O452"/>
      <c r="Q452"/>
      <c r="S452"/>
      <c r="T452"/>
      <c r="U452"/>
      <c r="V452"/>
      <c r="W452"/>
      <c r="X452"/>
      <c r="Y452"/>
      <c r="Z452"/>
      <c r="AA452"/>
      <c r="AB452"/>
    </row>
    <row r="453" spans="2:28" ht="45" hidden="1" customHeight="1" outlineLevel="1" thickBot="1" x14ac:dyDescent="0.3">
      <c r="B453" s="1"/>
      <c r="D453" s="1"/>
      <c r="E453" s="1"/>
      <c r="F453" s="119"/>
      <c r="G453" s="114"/>
      <c r="H453" s="114"/>
      <c r="I453" s="115"/>
      <c r="J453" s="39"/>
      <c r="K453" s="39"/>
      <c r="L453" s="36">
        <f t="shared" si="17"/>
        <v>0</v>
      </c>
      <c r="N453"/>
      <c r="O453"/>
      <c r="Q453"/>
      <c r="S453"/>
      <c r="T453"/>
      <c r="U453"/>
      <c r="V453"/>
      <c r="W453"/>
      <c r="X453"/>
      <c r="Y453"/>
      <c r="Z453"/>
      <c r="AA453"/>
      <c r="AB453"/>
    </row>
    <row r="454" spans="2:28" ht="45" hidden="1" customHeight="1" outlineLevel="1" thickBot="1" x14ac:dyDescent="0.3">
      <c r="B454" s="1"/>
      <c r="D454" s="1"/>
      <c r="E454" s="1"/>
      <c r="F454" s="119"/>
      <c r="G454" s="114"/>
      <c r="H454" s="114"/>
      <c r="I454" s="115"/>
      <c r="J454" s="39"/>
      <c r="K454" s="39"/>
      <c r="L454" s="36">
        <f t="shared" si="17"/>
        <v>0</v>
      </c>
      <c r="N454"/>
      <c r="O454"/>
      <c r="Q454"/>
      <c r="S454"/>
      <c r="T454"/>
      <c r="U454"/>
      <c r="V454"/>
      <c r="W454"/>
      <c r="X454"/>
      <c r="Y454"/>
      <c r="Z454"/>
      <c r="AA454"/>
      <c r="AB454"/>
    </row>
    <row r="455" spans="2:28" ht="45" hidden="1" customHeight="1" outlineLevel="1" thickBot="1" x14ac:dyDescent="0.3">
      <c r="B455" s="1"/>
      <c r="D455" s="1"/>
      <c r="E455" s="1"/>
      <c r="F455" s="119"/>
      <c r="G455" s="114"/>
      <c r="H455" s="114"/>
      <c r="I455" s="115"/>
      <c r="J455" s="46"/>
      <c r="K455" s="46"/>
      <c r="L455" s="36">
        <f t="shared" si="17"/>
        <v>0</v>
      </c>
      <c r="N455"/>
      <c r="O455"/>
      <c r="Q455"/>
      <c r="S455"/>
      <c r="T455"/>
      <c r="U455"/>
      <c r="V455"/>
      <c r="W455"/>
      <c r="X455"/>
      <c r="Y455"/>
      <c r="Z455"/>
      <c r="AA455"/>
      <c r="AB455"/>
    </row>
    <row r="456" spans="2:28" ht="45" hidden="1" customHeight="1" outlineLevel="1" thickBot="1" x14ac:dyDescent="0.3">
      <c r="B456" s="1"/>
      <c r="D456" s="1"/>
      <c r="E456" s="1"/>
      <c r="F456" s="119"/>
      <c r="G456" s="114"/>
      <c r="H456" s="114"/>
      <c r="I456" s="115"/>
      <c r="J456" s="46"/>
      <c r="K456" s="46"/>
      <c r="L456" s="36">
        <f t="shared" si="17"/>
        <v>0</v>
      </c>
      <c r="N456"/>
      <c r="O456"/>
      <c r="Q456"/>
      <c r="S456"/>
      <c r="T456"/>
      <c r="U456"/>
      <c r="V456"/>
      <c r="W456"/>
      <c r="X456"/>
      <c r="Y456"/>
      <c r="Z456"/>
      <c r="AA456"/>
      <c r="AB456"/>
    </row>
    <row r="457" spans="2:28" ht="45" hidden="1" customHeight="1" outlineLevel="1" thickBot="1" x14ac:dyDescent="0.3">
      <c r="B457" s="1"/>
      <c r="D457" s="1"/>
      <c r="E457" s="1"/>
      <c r="F457" s="119"/>
      <c r="G457" s="114"/>
      <c r="H457" s="114"/>
      <c r="I457" s="115"/>
      <c r="J457" s="46"/>
      <c r="K457" s="46"/>
      <c r="L457" s="36">
        <f t="shared" si="17"/>
        <v>0</v>
      </c>
      <c r="N457"/>
      <c r="O457"/>
      <c r="Q457"/>
      <c r="S457"/>
      <c r="T457"/>
      <c r="U457"/>
      <c r="V457"/>
      <c r="W457"/>
      <c r="X457"/>
      <c r="Y457"/>
      <c r="Z457"/>
      <c r="AA457"/>
      <c r="AB457"/>
    </row>
    <row r="458" spans="2:28" ht="45" hidden="1" customHeight="1" outlineLevel="1" thickBot="1" x14ac:dyDescent="0.3">
      <c r="B458" s="1"/>
      <c r="D458" s="1"/>
      <c r="E458" s="1"/>
      <c r="F458" s="119"/>
      <c r="G458" s="114"/>
      <c r="H458" s="114"/>
      <c r="I458" s="115"/>
      <c r="J458" s="46"/>
      <c r="K458" s="46"/>
      <c r="L458" s="36">
        <f>IFERROR(K458/J458,0)</f>
        <v>0</v>
      </c>
      <c r="N458"/>
      <c r="O458"/>
      <c r="Q458"/>
      <c r="S458"/>
      <c r="T458"/>
      <c r="U458"/>
      <c r="V458"/>
      <c r="W458"/>
      <c r="X458"/>
      <c r="Y458"/>
      <c r="Z458"/>
      <c r="AA458"/>
      <c r="AB458"/>
    </row>
    <row r="459" spans="2:28" ht="45" hidden="1" customHeight="1" outlineLevel="1" thickBot="1" x14ac:dyDescent="0.3">
      <c r="B459" s="1"/>
      <c r="D459" s="1"/>
      <c r="E459" s="1"/>
      <c r="F459" s="119"/>
      <c r="G459" s="114"/>
      <c r="H459" s="114"/>
      <c r="I459" s="115"/>
      <c r="J459" s="46"/>
      <c r="K459" s="46"/>
      <c r="L459" s="36">
        <f>IFERROR(K459/J459,0)</f>
        <v>0</v>
      </c>
      <c r="N459"/>
      <c r="O459"/>
      <c r="Q459"/>
      <c r="S459"/>
      <c r="T459"/>
      <c r="U459"/>
      <c r="V459"/>
      <c r="W459"/>
      <c r="X459"/>
      <c r="Y459"/>
      <c r="Z459"/>
      <c r="AA459"/>
      <c r="AB459"/>
    </row>
    <row r="460" spans="2:28" ht="45" hidden="1" customHeight="1" outlineLevel="1" thickBot="1" x14ac:dyDescent="0.3">
      <c r="B460" s="1"/>
      <c r="D460" s="1"/>
      <c r="E460" s="1"/>
      <c r="F460" s="119"/>
      <c r="G460" s="114"/>
      <c r="H460" s="114"/>
      <c r="I460" s="115"/>
      <c r="J460" s="46"/>
      <c r="K460" s="46"/>
      <c r="L460" s="36">
        <f>IFERROR(K460/J460,0)</f>
        <v>0</v>
      </c>
      <c r="N460"/>
      <c r="O460"/>
      <c r="Q460"/>
      <c r="S460"/>
      <c r="T460"/>
      <c r="U460"/>
      <c r="V460"/>
      <c r="W460"/>
      <c r="X460"/>
      <c r="Y460"/>
      <c r="Z460"/>
      <c r="AA460"/>
      <c r="AB460"/>
    </row>
    <row r="461" spans="2:28" ht="45" hidden="1" customHeight="1" outlineLevel="1" thickBot="1" x14ac:dyDescent="0.3">
      <c r="B461" s="1"/>
      <c r="D461" s="1"/>
      <c r="E461" s="1"/>
      <c r="F461" s="119"/>
      <c r="G461" s="114"/>
      <c r="H461" s="114"/>
      <c r="I461" s="115"/>
      <c r="J461" s="46"/>
      <c r="K461" s="46"/>
      <c r="L461" s="36">
        <f>IFERROR(K461/J461,0)</f>
        <v>0</v>
      </c>
      <c r="N461"/>
      <c r="O461"/>
      <c r="Q461"/>
      <c r="S461"/>
      <c r="T461"/>
      <c r="U461"/>
      <c r="V461"/>
      <c r="W461"/>
      <c r="X461"/>
      <c r="Y461"/>
      <c r="Z461"/>
      <c r="AA461"/>
      <c r="AB461"/>
    </row>
    <row r="462" spans="2:28" ht="45" hidden="1" customHeight="1" outlineLevel="1" thickBot="1" x14ac:dyDescent="0.3">
      <c r="B462" s="1"/>
      <c r="D462" s="1"/>
      <c r="E462" s="1"/>
      <c r="F462" s="119"/>
      <c r="G462" s="114"/>
      <c r="H462" s="114"/>
      <c r="I462" s="115"/>
      <c r="J462" s="39"/>
      <c r="K462" s="39"/>
      <c r="L462" s="36">
        <f t="shared" si="17"/>
        <v>0</v>
      </c>
      <c r="N462"/>
      <c r="O462"/>
      <c r="Q462"/>
      <c r="S462"/>
      <c r="T462"/>
      <c r="U462"/>
      <c r="V462"/>
      <c r="W462"/>
      <c r="X462"/>
      <c r="Y462"/>
      <c r="Z462"/>
      <c r="AA462"/>
      <c r="AB462"/>
    </row>
    <row r="463" spans="2:28" ht="45" hidden="1" customHeight="1" outlineLevel="1" thickBot="1" x14ac:dyDescent="0.3">
      <c r="B463" s="1"/>
      <c r="D463" s="1"/>
      <c r="E463" s="1"/>
      <c r="F463" s="119"/>
      <c r="G463" s="114"/>
      <c r="H463" s="114"/>
      <c r="I463" s="115"/>
      <c r="J463" s="39"/>
      <c r="K463" s="39"/>
      <c r="L463" s="36">
        <f t="shared" si="17"/>
        <v>0</v>
      </c>
      <c r="N463"/>
      <c r="O463"/>
      <c r="Q463"/>
      <c r="S463"/>
      <c r="T463"/>
      <c r="U463"/>
      <c r="V463"/>
      <c r="W463"/>
      <c r="X463"/>
      <c r="Y463"/>
      <c r="Z463"/>
      <c r="AA463"/>
      <c r="AB463"/>
    </row>
    <row r="464" spans="2:28" ht="45" hidden="1" customHeight="1" outlineLevel="1" thickBot="1" x14ac:dyDescent="0.3">
      <c r="B464" s="1"/>
      <c r="D464" s="1"/>
      <c r="E464" s="1"/>
      <c r="F464" s="119"/>
      <c r="G464" s="114"/>
      <c r="H464" s="114"/>
      <c r="I464" s="115"/>
      <c r="J464" s="39"/>
      <c r="K464" s="39"/>
      <c r="L464" s="36">
        <f t="shared" si="17"/>
        <v>0</v>
      </c>
      <c r="N464"/>
      <c r="O464"/>
      <c r="Q464"/>
      <c r="S464"/>
      <c r="T464"/>
      <c r="U464"/>
      <c r="V464"/>
      <c r="W464"/>
      <c r="X464"/>
      <c r="Y464"/>
      <c r="Z464"/>
      <c r="AA464"/>
      <c r="AB464"/>
    </row>
    <row r="465" spans="2:28" ht="45" hidden="1" customHeight="1" outlineLevel="1" thickBot="1" x14ac:dyDescent="0.3">
      <c r="B465" s="1"/>
      <c r="D465" s="1"/>
      <c r="E465" s="1"/>
      <c r="F465" s="119"/>
      <c r="G465" s="114"/>
      <c r="H465" s="114"/>
      <c r="I465" s="115"/>
      <c r="J465" s="39"/>
      <c r="K465" s="39"/>
      <c r="L465" s="36">
        <f t="shared" si="17"/>
        <v>0</v>
      </c>
      <c r="N465"/>
      <c r="O465"/>
      <c r="Q465"/>
      <c r="S465"/>
      <c r="T465"/>
      <c r="U465"/>
      <c r="V465"/>
      <c r="W465"/>
      <c r="X465"/>
      <c r="Y465"/>
      <c r="Z465"/>
      <c r="AA465"/>
      <c r="AB465"/>
    </row>
    <row r="466" spans="2:28" ht="45" hidden="1" customHeight="1" outlineLevel="1" thickBot="1" x14ac:dyDescent="0.3">
      <c r="B466" s="1"/>
      <c r="D466" s="1"/>
      <c r="E466" s="1"/>
      <c r="F466" s="119"/>
      <c r="G466" s="114"/>
      <c r="H466" s="114"/>
      <c r="I466" s="115"/>
      <c r="J466" s="39"/>
      <c r="K466" s="39"/>
      <c r="L466" s="36">
        <f t="shared" si="17"/>
        <v>0</v>
      </c>
      <c r="N466"/>
      <c r="O466"/>
      <c r="Q466"/>
      <c r="S466"/>
      <c r="T466"/>
      <c r="U466"/>
      <c r="V466"/>
      <c r="W466"/>
      <c r="X466"/>
      <c r="Y466"/>
      <c r="Z466"/>
      <c r="AA466"/>
      <c r="AB466"/>
    </row>
    <row r="467" spans="2:28" ht="45" hidden="1" customHeight="1" outlineLevel="1" thickBot="1" x14ac:dyDescent="0.3">
      <c r="B467" s="1"/>
      <c r="D467" s="1"/>
      <c r="E467" s="1"/>
      <c r="F467" s="119"/>
      <c r="G467" s="114"/>
      <c r="H467" s="114"/>
      <c r="I467" s="115"/>
      <c r="J467" s="39"/>
      <c r="K467" s="39"/>
      <c r="L467" s="36">
        <f t="shared" si="17"/>
        <v>0</v>
      </c>
      <c r="N467"/>
      <c r="O467"/>
      <c r="Q467"/>
      <c r="S467"/>
      <c r="T467"/>
      <c r="U467"/>
      <c r="V467"/>
      <c r="W467"/>
      <c r="X467"/>
      <c r="Y467"/>
      <c r="Z467"/>
      <c r="AA467"/>
      <c r="AB467"/>
    </row>
    <row r="468" spans="2:28" ht="45" hidden="1" customHeight="1" outlineLevel="1" thickBot="1" x14ac:dyDescent="0.3">
      <c r="B468" s="1"/>
      <c r="D468" s="1"/>
      <c r="E468" s="1"/>
      <c r="F468" s="119"/>
      <c r="G468" s="114"/>
      <c r="H468" s="114"/>
      <c r="I468" s="115"/>
      <c r="J468" s="39"/>
      <c r="K468" s="39"/>
      <c r="L468" s="36">
        <f t="shared" si="17"/>
        <v>0</v>
      </c>
      <c r="N468"/>
      <c r="O468"/>
      <c r="Q468"/>
      <c r="S468"/>
      <c r="T468"/>
      <c r="U468"/>
      <c r="V468"/>
      <c r="W468"/>
      <c r="X468"/>
      <c r="Y468"/>
      <c r="Z468"/>
      <c r="AA468"/>
      <c r="AB468"/>
    </row>
    <row r="469" spans="2:28" ht="45" hidden="1" customHeight="1" outlineLevel="1" thickBot="1" x14ac:dyDescent="0.3">
      <c r="B469" s="1"/>
      <c r="D469" s="1"/>
      <c r="E469" s="1"/>
      <c r="F469" s="119"/>
      <c r="G469" s="114"/>
      <c r="H469" s="114"/>
      <c r="I469" s="115"/>
      <c r="J469" s="39"/>
      <c r="K469" s="39"/>
      <c r="L469" s="36">
        <f t="shared" si="17"/>
        <v>0</v>
      </c>
      <c r="N469"/>
      <c r="O469"/>
      <c r="Q469"/>
      <c r="S469"/>
      <c r="T469"/>
      <c r="U469"/>
      <c r="V469"/>
      <c r="W469"/>
      <c r="X469"/>
      <c r="Y469"/>
      <c r="Z469"/>
      <c r="AA469"/>
      <c r="AB469"/>
    </row>
    <row r="470" spans="2:28" ht="45" hidden="1" customHeight="1" outlineLevel="1" thickBot="1" x14ac:dyDescent="0.3">
      <c r="B470" s="1"/>
      <c r="D470" s="1"/>
      <c r="E470" s="1"/>
      <c r="F470" s="119"/>
      <c r="G470" s="114"/>
      <c r="H470" s="114"/>
      <c r="I470" s="115"/>
      <c r="J470" s="39"/>
      <c r="K470" s="39"/>
      <c r="L470" s="36">
        <f t="shared" si="17"/>
        <v>0</v>
      </c>
      <c r="N470"/>
      <c r="O470"/>
      <c r="Q470"/>
      <c r="S470"/>
      <c r="T470"/>
      <c r="U470"/>
      <c r="V470"/>
      <c r="W470"/>
      <c r="X470"/>
      <c r="Y470"/>
      <c r="Z470"/>
      <c r="AA470"/>
      <c r="AB470"/>
    </row>
    <row r="471" spans="2:28" ht="45" hidden="1" customHeight="1" outlineLevel="1" thickBot="1" x14ac:dyDescent="0.3">
      <c r="B471" s="1"/>
      <c r="D471" s="1"/>
      <c r="E471" s="1"/>
      <c r="F471" s="119"/>
      <c r="G471" s="114"/>
      <c r="H471" s="114"/>
      <c r="I471" s="115"/>
      <c r="J471" s="39"/>
      <c r="K471" s="39"/>
      <c r="L471" s="36">
        <f t="shared" si="17"/>
        <v>0</v>
      </c>
      <c r="N471"/>
      <c r="O471"/>
      <c r="Q471"/>
      <c r="S471"/>
      <c r="T471"/>
      <c r="U471"/>
      <c r="V471"/>
      <c r="W471"/>
      <c r="X471"/>
      <c r="Y471"/>
      <c r="Z471"/>
      <c r="AA471"/>
      <c r="AB471"/>
    </row>
    <row r="472" spans="2:28" ht="45" hidden="1" customHeight="1" outlineLevel="1" thickBot="1" x14ac:dyDescent="0.3">
      <c r="B472" s="1"/>
      <c r="D472" s="1"/>
      <c r="E472" s="1"/>
      <c r="F472" s="119"/>
      <c r="G472" s="114"/>
      <c r="H472" s="114"/>
      <c r="I472" s="115"/>
      <c r="J472" s="39"/>
      <c r="K472" s="39"/>
      <c r="L472" s="36">
        <f t="shared" si="17"/>
        <v>0</v>
      </c>
      <c r="N472"/>
      <c r="O472"/>
      <c r="Q472"/>
      <c r="S472"/>
      <c r="T472"/>
      <c r="U472"/>
      <c r="V472"/>
      <c r="W472"/>
      <c r="X472"/>
      <c r="Y472"/>
      <c r="Z472"/>
      <c r="AA472"/>
      <c r="AB472"/>
    </row>
    <row r="473" spans="2:28" ht="45" hidden="1" customHeight="1" outlineLevel="1" thickBot="1" x14ac:dyDescent="0.3">
      <c r="B473" s="1"/>
      <c r="D473" s="1"/>
      <c r="E473" s="1"/>
      <c r="F473" s="119"/>
      <c r="G473" s="114"/>
      <c r="H473" s="114"/>
      <c r="I473" s="115"/>
      <c r="J473" s="39"/>
      <c r="K473" s="39"/>
      <c r="L473" s="36">
        <f t="shared" si="17"/>
        <v>0</v>
      </c>
      <c r="N473"/>
      <c r="O473"/>
      <c r="Q473"/>
      <c r="S473"/>
      <c r="T473"/>
      <c r="U473"/>
      <c r="V473"/>
      <c r="W473"/>
      <c r="X473"/>
      <c r="Y473"/>
      <c r="Z473"/>
      <c r="AA473"/>
      <c r="AB473"/>
    </row>
    <row r="474" spans="2:28" ht="45" hidden="1" customHeight="1" outlineLevel="1" thickBot="1" x14ac:dyDescent="0.3">
      <c r="B474" s="1"/>
      <c r="D474" s="1"/>
      <c r="E474" s="1"/>
      <c r="F474" s="119"/>
      <c r="G474" s="114"/>
      <c r="H474" s="114"/>
      <c r="I474" s="115"/>
      <c r="J474" s="47"/>
      <c r="K474" s="47"/>
      <c r="L474" s="36">
        <f t="shared" si="17"/>
        <v>0</v>
      </c>
      <c r="N474"/>
      <c r="O474"/>
      <c r="Q474"/>
      <c r="S474"/>
      <c r="T474"/>
      <c r="U474"/>
      <c r="V474"/>
      <c r="W474"/>
      <c r="X474"/>
      <c r="Y474"/>
      <c r="Z474"/>
      <c r="AA474"/>
      <c r="AB474"/>
    </row>
    <row r="475" spans="2:28" ht="45" hidden="1" customHeight="1" outlineLevel="1" thickBot="1" x14ac:dyDescent="0.3">
      <c r="B475" s="1"/>
      <c r="D475" s="1"/>
      <c r="E475" s="1"/>
      <c r="F475" s="119"/>
      <c r="G475" s="114"/>
      <c r="H475" s="114"/>
      <c r="I475" s="115"/>
      <c r="J475" s="47"/>
      <c r="K475" s="47"/>
      <c r="L475" s="36">
        <f t="shared" si="17"/>
        <v>0</v>
      </c>
      <c r="N475"/>
      <c r="O475"/>
      <c r="Q475"/>
      <c r="S475"/>
      <c r="T475"/>
      <c r="U475"/>
      <c r="V475"/>
      <c r="W475"/>
      <c r="X475"/>
      <c r="Y475"/>
      <c r="Z475"/>
      <c r="AA475"/>
      <c r="AB475"/>
    </row>
    <row r="476" spans="2:28" ht="45" hidden="1" customHeight="1" outlineLevel="1" thickBot="1" x14ac:dyDescent="0.3">
      <c r="B476" s="1"/>
      <c r="D476" s="1"/>
      <c r="E476" s="1"/>
      <c r="F476" s="119"/>
      <c r="G476" s="114"/>
      <c r="H476" s="114"/>
      <c r="I476" s="115"/>
      <c r="J476" s="47"/>
      <c r="K476" s="47"/>
      <c r="L476" s="36">
        <f t="shared" si="17"/>
        <v>0</v>
      </c>
      <c r="N476"/>
      <c r="O476"/>
      <c r="Q476"/>
      <c r="S476"/>
      <c r="T476"/>
      <c r="U476"/>
      <c r="V476"/>
      <c r="W476"/>
      <c r="X476"/>
      <c r="Y476"/>
      <c r="Z476"/>
      <c r="AA476"/>
      <c r="AB476"/>
    </row>
    <row r="477" spans="2:28" ht="45" hidden="1" customHeight="1" outlineLevel="1" thickBot="1" x14ac:dyDescent="0.3">
      <c r="B477" s="1"/>
      <c r="D477" s="1"/>
      <c r="E477" s="1"/>
      <c r="F477" s="119"/>
      <c r="G477" s="114"/>
      <c r="H477" s="114"/>
      <c r="I477" s="115"/>
      <c r="J477" s="47"/>
      <c r="K477" s="47"/>
      <c r="L477" s="36">
        <f t="shared" si="17"/>
        <v>0</v>
      </c>
      <c r="N477"/>
      <c r="O477"/>
      <c r="Q477"/>
      <c r="S477"/>
      <c r="T477"/>
      <c r="U477"/>
      <c r="V477"/>
      <c r="W477"/>
      <c r="X477"/>
      <c r="Y477"/>
      <c r="Z477"/>
      <c r="AA477"/>
      <c r="AB477"/>
    </row>
    <row r="478" spans="2:28" ht="45" hidden="1" customHeight="1" outlineLevel="1" thickBot="1" x14ac:dyDescent="0.3">
      <c r="B478" s="1"/>
      <c r="D478" s="1"/>
      <c r="E478" s="1"/>
      <c r="F478" s="119"/>
      <c r="G478" s="114"/>
      <c r="H478" s="114"/>
      <c r="I478" s="115"/>
      <c r="J478" s="47"/>
      <c r="K478" s="47"/>
      <c r="L478" s="36">
        <f t="shared" si="17"/>
        <v>0</v>
      </c>
      <c r="N478"/>
      <c r="O478"/>
      <c r="Q478"/>
      <c r="S478"/>
      <c r="T478"/>
      <c r="U478"/>
      <c r="V478"/>
      <c r="W478"/>
      <c r="X478"/>
      <c r="Y478"/>
      <c r="Z478"/>
      <c r="AA478"/>
      <c r="AB478"/>
    </row>
    <row r="479" spans="2:28" ht="45" hidden="1" customHeight="1" outlineLevel="1" thickBot="1" x14ac:dyDescent="0.3">
      <c r="B479" s="1"/>
      <c r="D479" s="1"/>
      <c r="E479" s="1"/>
      <c r="F479" s="119"/>
      <c r="G479" s="114"/>
      <c r="H479" s="114"/>
      <c r="I479" s="115"/>
      <c r="J479" s="47"/>
      <c r="K479" s="47"/>
      <c r="L479" s="36">
        <f t="shared" si="17"/>
        <v>0</v>
      </c>
      <c r="N479"/>
      <c r="O479"/>
      <c r="Q479"/>
      <c r="S479"/>
      <c r="T479"/>
      <c r="U479"/>
      <c r="V479"/>
      <c r="W479"/>
      <c r="X479"/>
      <c r="Y479"/>
      <c r="Z479"/>
      <c r="AA479"/>
      <c r="AB479"/>
    </row>
    <row r="480" spans="2:28" ht="45" hidden="1" customHeight="1" outlineLevel="1" thickBot="1" x14ac:dyDescent="0.3">
      <c r="B480" s="1"/>
      <c r="D480" s="1"/>
      <c r="E480" s="1"/>
      <c r="F480" s="119"/>
      <c r="G480" s="114"/>
      <c r="H480" s="114"/>
      <c r="I480" s="115"/>
      <c r="J480" s="47"/>
      <c r="K480" s="47"/>
      <c r="L480" s="36">
        <f t="shared" si="17"/>
        <v>0</v>
      </c>
      <c r="N480"/>
      <c r="O480"/>
      <c r="Q480"/>
      <c r="S480"/>
      <c r="T480"/>
      <c r="U480"/>
      <c r="V480"/>
      <c r="W480"/>
      <c r="X480"/>
      <c r="Y480"/>
      <c r="Z480"/>
      <c r="AA480"/>
      <c r="AB480"/>
    </row>
    <row r="481" spans="1:28" ht="45" hidden="1" customHeight="1" outlineLevel="1" thickBot="1" x14ac:dyDescent="0.3">
      <c r="B481" s="1"/>
      <c r="D481" s="1"/>
      <c r="E481" s="1"/>
      <c r="F481" s="119"/>
      <c r="G481" s="114"/>
      <c r="H481" s="114"/>
      <c r="I481" s="115"/>
      <c r="J481" s="47"/>
      <c r="K481" s="47"/>
      <c r="L481" s="36">
        <f t="shared" si="17"/>
        <v>0</v>
      </c>
      <c r="N481"/>
      <c r="O481"/>
      <c r="Q481"/>
      <c r="S481"/>
      <c r="T481"/>
      <c r="U481"/>
      <c r="V481"/>
      <c r="W481"/>
      <c r="X481"/>
      <c r="Y481"/>
      <c r="Z481"/>
      <c r="AA481"/>
      <c r="AB481"/>
    </row>
    <row r="482" spans="1:28" ht="45" hidden="1" customHeight="1" outlineLevel="1" thickBot="1" x14ac:dyDescent="0.3">
      <c r="B482" s="1"/>
      <c r="D482" s="1"/>
      <c r="E482" s="1"/>
      <c r="F482" s="119"/>
      <c r="G482" s="114"/>
      <c r="H482" s="114"/>
      <c r="I482" s="115"/>
      <c r="J482" s="47"/>
      <c r="K482" s="47"/>
      <c r="L482" s="36">
        <f t="shared" si="17"/>
        <v>0</v>
      </c>
      <c r="N482"/>
      <c r="O482"/>
      <c r="Q482"/>
      <c r="S482"/>
      <c r="T482"/>
      <c r="U482"/>
      <c r="V482"/>
      <c r="W482"/>
      <c r="X482"/>
      <c r="Y482"/>
      <c r="Z482"/>
      <c r="AA482"/>
      <c r="AB482"/>
    </row>
    <row r="483" spans="1:28" ht="45" hidden="1" customHeight="1" outlineLevel="1" thickBot="1" x14ac:dyDescent="0.3">
      <c r="B483" s="1"/>
      <c r="D483" s="1"/>
      <c r="E483" s="1"/>
      <c r="F483" s="119"/>
      <c r="G483" s="114"/>
      <c r="H483" s="114"/>
      <c r="I483" s="115"/>
      <c r="J483" s="47"/>
      <c r="K483" s="47"/>
      <c r="L483" s="36">
        <f t="shared" si="17"/>
        <v>0</v>
      </c>
      <c r="N483"/>
      <c r="O483"/>
      <c r="Q483"/>
      <c r="S483"/>
      <c r="T483"/>
      <c r="U483"/>
      <c r="V483"/>
      <c r="W483"/>
      <c r="X483"/>
      <c r="Y483"/>
      <c r="Z483"/>
      <c r="AA483"/>
      <c r="AB483"/>
    </row>
    <row r="484" spans="1:28" ht="45" hidden="1" customHeight="1" outlineLevel="1" thickBot="1" x14ac:dyDescent="0.3">
      <c r="B484" s="1"/>
      <c r="D484" s="1"/>
      <c r="E484" s="1"/>
      <c r="F484" s="119"/>
      <c r="G484" s="114"/>
      <c r="H484" s="114"/>
      <c r="I484" s="115"/>
      <c r="J484" s="47"/>
      <c r="K484" s="47"/>
      <c r="L484" s="36">
        <f t="shared" si="17"/>
        <v>0</v>
      </c>
      <c r="N484"/>
      <c r="O484"/>
      <c r="Q484"/>
      <c r="S484"/>
      <c r="T484"/>
      <c r="U484"/>
      <c r="V484"/>
      <c r="W484"/>
      <c r="X484"/>
      <c r="Y484"/>
      <c r="Z484"/>
      <c r="AA484"/>
      <c r="AB484"/>
    </row>
    <row r="485" spans="1:28" ht="45" hidden="1" customHeight="1" outlineLevel="1" thickBot="1" x14ac:dyDescent="0.3">
      <c r="B485" s="1"/>
      <c r="D485" s="1"/>
      <c r="E485" s="1"/>
      <c r="F485" s="119"/>
      <c r="G485" s="114"/>
      <c r="H485" s="114"/>
      <c r="I485" s="115"/>
      <c r="J485" s="47"/>
      <c r="K485" s="47"/>
      <c r="L485" s="36">
        <f t="shared" si="17"/>
        <v>0</v>
      </c>
      <c r="N485"/>
      <c r="O485"/>
      <c r="Q485"/>
      <c r="S485"/>
      <c r="T485"/>
      <c r="U485"/>
      <c r="V485"/>
      <c r="W485"/>
      <c r="X485"/>
      <c r="Y485"/>
      <c r="Z485"/>
      <c r="AA485"/>
      <c r="AB485"/>
    </row>
    <row r="486" spans="1:28" ht="45" hidden="1" customHeight="1" outlineLevel="1" thickBot="1" x14ac:dyDescent="0.3">
      <c r="B486" s="1"/>
      <c r="D486" s="1"/>
      <c r="E486" s="1"/>
      <c r="F486" s="119"/>
      <c r="G486" s="114"/>
      <c r="H486" s="114"/>
      <c r="I486" s="115"/>
      <c r="J486" s="47"/>
      <c r="K486" s="47"/>
      <c r="L486" s="36">
        <f t="shared" si="17"/>
        <v>0</v>
      </c>
      <c r="N486"/>
      <c r="O486"/>
      <c r="Q486"/>
      <c r="S486"/>
      <c r="T486"/>
      <c r="U486"/>
      <c r="V486"/>
      <c r="W486"/>
      <c r="X486"/>
      <c r="Y486"/>
      <c r="Z486"/>
      <c r="AA486"/>
      <c r="AB486"/>
    </row>
    <row r="487" spans="1:28" ht="45" hidden="1" customHeight="1" outlineLevel="1" thickBot="1" x14ac:dyDescent="0.3">
      <c r="B487" s="1"/>
      <c r="D487" s="1"/>
      <c r="E487" s="1"/>
      <c r="F487" s="119"/>
      <c r="G487" s="114"/>
      <c r="H487" s="114"/>
      <c r="I487" s="115"/>
      <c r="J487" s="39"/>
      <c r="K487" s="39"/>
      <c r="L487" s="36">
        <f t="shared" si="17"/>
        <v>0</v>
      </c>
      <c r="N487"/>
      <c r="O487"/>
      <c r="Q487"/>
      <c r="S487"/>
      <c r="T487"/>
      <c r="U487"/>
      <c r="V487"/>
      <c r="W487"/>
      <c r="X487"/>
      <c r="Y487"/>
      <c r="Z487"/>
      <c r="AA487"/>
      <c r="AB487"/>
    </row>
    <row r="488" spans="1:28" ht="45" hidden="1" customHeight="1" outlineLevel="1" thickBot="1" x14ac:dyDescent="0.3">
      <c r="B488" s="1"/>
      <c r="D488" s="1"/>
      <c r="E488" s="1"/>
      <c r="F488" s="119"/>
      <c r="G488" s="114"/>
      <c r="H488" s="114"/>
      <c r="I488" s="115"/>
      <c r="J488" s="39"/>
      <c r="K488" s="39"/>
      <c r="L488" s="36">
        <f t="shared" si="17"/>
        <v>0</v>
      </c>
      <c r="N488"/>
      <c r="O488"/>
      <c r="Q488"/>
      <c r="S488"/>
      <c r="T488"/>
      <c r="U488"/>
      <c r="V488"/>
      <c r="W488"/>
      <c r="X488"/>
      <c r="Y488"/>
      <c r="Z488"/>
      <c r="AA488"/>
      <c r="AB488"/>
    </row>
    <row r="489" spans="1:28" ht="45" hidden="1" customHeight="1" outlineLevel="1" thickBot="1" x14ac:dyDescent="0.3">
      <c r="B489" s="1"/>
      <c r="D489" s="1"/>
      <c r="E489" s="1"/>
      <c r="F489" s="119"/>
      <c r="G489" s="114"/>
      <c r="H489" s="114"/>
      <c r="I489" s="115"/>
      <c r="J489" s="39"/>
      <c r="K489" s="39"/>
      <c r="L489" s="36">
        <f t="shared" si="17"/>
        <v>0</v>
      </c>
      <c r="N489"/>
      <c r="O489"/>
      <c r="Q489"/>
      <c r="S489"/>
      <c r="T489"/>
      <c r="U489"/>
      <c r="V489"/>
      <c r="W489"/>
      <c r="X489"/>
      <c r="Y489"/>
      <c r="Z489"/>
      <c r="AA489"/>
      <c r="AB489"/>
    </row>
    <row r="490" spans="1:28" ht="45" hidden="1" customHeight="1" outlineLevel="1" thickBot="1" x14ac:dyDescent="0.3">
      <c r="B490" s="1"/>
      <c r="D490" s="1"/>
      <c r="E490" s="1"/>
      <c r="F490" s="119"/>
      <c r="G490" s="114"/>
      <c r="H490" s="114"/>
      <c r="I490" s="115"/>
      <c r="J490" s="39"/>
      <c r="K490" s="39"/>
      <c r="L490" s="36">
        <f t="shared" si="17"/>
        <v>0</v>
      </c>
      <c r="N490"/>
      <c r="O490"/>
      <c r="Q490"/>
      <c r="S490"/>
      <c r="T490"/>
      <c r="U490"/>
      <c r="V490"/>
      <c r="W490"/>
      <c r="X490"/>
      <c r="Y490"/>
      <c r="Z490"/>
      <c r="AA490"/>
      <c r="AB490"/>
    </row>
    <row r="491" spans="1:28" ht="45" hidden="1" customHeight="1" outlineLevel="1" thickBot="1" x14ac:dyDescent="0.3">
      <c r="B491" s="1"/>
      <c r="D491" s="1"/>
      <c r="E491" s="1"/>
      <c r="F491" s="119"/>
      <c r="G491" s="114"/>
      <c r="H491" s="114"/>
      <c r="I491" s="115"/>
      <c r="J491" s="39"/>
      <c r="K491" s="39"/>
      <c r="L491" s="36">
        <f t="shared" si="17"/>
        <v>0</v>
      </c>
      <c r="N491"/>
      <c r="O491"/>
      <c r="AB491"/>
    </row>
    <row r="492" spans="1:28" ht="45" hidden="1" customHeight="1" outlineLevel="1" thickBot="1" x14ac:dyDescent="0.3">
      <c r="B492" s="1"/>
      <c r="D492" s="1"/>
      <c r="E492" s="1"/>
      <c r="F492" s="119"/>
      <c r="G492" s="114"/>
      <c r="H492" s="114"/>
      <c r="I492" s="115"/>
      <c r="J492" s="39"/>
      <c r="K492" s="39"/>
      <c r="L492" s="36">
        <f t="shared" si="17"/>
        <v>0</v>
      </c>
      <c r="N492"/>
      <c r="O492"/>
      <c r="AB492"/>
    </row>
    <row r="493" spans="1:28" ht="21" customHeight="1" outlineLevel="1" thickBot="1" x14ac:dyDescent="0.3">
      <c r="A493" s="38"/>
      <c r="B493" s="1"/>
      <c r="D493" s="1"/>
      <c r="E493" s="1"/>
      <c r="F493" s="119" t="s">
        <v>15</v>
      </c>
      <c r="G493" s="114"/>
      <c r="H493" s="114"/>
      <c r="I493" s="115"/>
      <c r="J493" s="39">
        <f>SUM(J288:J492)</f>
        <v>2618</v>
      </c>
      <c r="K493" s="39">
        <f>SUM(K288:K492)</f>
        <v>2618</v>
      </c>
      <c r="L493" s="36">
        <f t="shared" si="17"/>
        <v>1</v>
      </c>
      <c r="N493"/>
      <c r="O493"/>
      <c r="AB493"/>
    </row>
    <row r="494" spans="1:28" x14ac:dyDescent="0.25">
      <c r="N494"/>
      <c r="O494"/>
    </row>
    <row r="495" spans="1:28" ht="27" customHeight="1" thickBot="1" x14ac:dyDescent="0.3">
      <c r="B495" s="48"/>
      <c r="C495" s="48"/>
      <c r="D495" s="48"/>
      <c r="E495" s="49"/>
      <c r="F495" s="124" t="str">
        <f>F283</f>
        <v>METAS FINANCEIRAS 2019</v>
      </c>
      <c r="G495" s="124"/>
      <c r="H495" s="124"/>
      <c r="I495" s="124"/>
      <c r="J495" s="124"/>
      <c r="K495" s="124"/>
      <c r="L495" s="124"/>
      <c r="N495" s="8" t="s">
        <v>1</v>
      </c>
      <c r="O495" s="9" t="s">
        <v>2</v>
      </c>
      <c r="Q495" s="123" t="s">
        <v>3</v>
      </c>
      <c r="R495" s="11"/>
      <c r="S495" s="123" t="s">
        <v>4</v>
      </c>
      <c r="T495" s="12"/>
      <c r="U495" s="123" t="s">
        <v>5</v>
      </c>
      <c r="V495" s="12"/>
      <c r="W495" s="123" t="s">
        <v>6</v>
      </c>
      <c r="X495" s="13"/>
      <c r="Y495" s="123" t="s">
        <v>7</v>
      </c>
      <c r="Z495" s="13"/>
      <c r="AA495" s="123" t="s">
        <v>8</v>
      </c>
    </row>
    <row r="496" spans="1:28" ht="30" customHeight="1" thickBot="1" x14ac:dyDescent="0.3">
      <c r="B496" s="14" t="str">
        <f>B284</f>
        <v>Unidade Responsável</v>
      </c>
      <c r="C496" s="14" t="str">
        <f t="shared" ref="C496:L496" si="18">C284</f>
        <v>P/A</v>
      </c>
      <c r="D496" s="14" t="str">
        <f t="shared" si="18"/>
        <v>Denominação</v>
      </c>
      <c r="E496" s="14" t="str">
        <f t="shared" si="18"/>
        <v>Objetivo Estratégico Principal</v>
      </c>
      <c r="F496" s="15">
        <f t="shared" si="18"/>
        <v>0</v>
      </c>
      <c r="G496" s="16" t="str">
        <f t="shared" si="18"/>
        <v>Programação 2019</v>
      </c>
      <c r="H496" s="15" t="str">
        <f t="shared" si="18"/>
        <v>Transposições no período
Janeiro á Junho</v>
      </c>
      <c r="I496" s="16" t="str">
        <f t="shared" si="18"/>
        <v>Total programado + Transposições em 30/06/2019</v>
      </c>
      <c r="J496" s="17" t="str">
        <f t="shared" si="18"/>
        <v>Total executado no período</v>
      </c>
      <c r="K496" s="18" t="str">
        <f t="shared" si="18"/>
        <v>Total executado acumulado</v>
      </c>
      <c r="L496" s="19" t="str">
        <f t="shared" si="18"/>
        <v>% de realização em relação ao total executado</v>
      </c>
      <c r="N496" s="125"/>
      <c r="O496" s="125"/>
      <c r="Q496" s="116"/>
      <c r="R496" s="43"/>
      <c r="S496" s="116"/>
      <c r="T496" s="21"/>
      <c r="U496" s="116"/>
      <c r="V496" s="21"/>
      <c r="W496" s="116"/>
      <c r="X496" s="21"/>
      <c r="Y496" s="116"/>
      <c r="Z496" s="21"/>
      <c r="AA496" s="116"/>
    </row>
    <row r="497" spans="1:28" ht="59.25" customHeight="1" thickBot="1" x14ac:dyDescent="0.3">
      <c r="A497" s="23" t="str">
        <f>'[1]Quadro Geral'!A15</f>
        <v>01.09</v>
      </c>
      <c r="B497" s="24" t="str">
        <f>VLOOKUP(A497,'[1]Quadro Geral'!$A$7:$N$78,'META FÍSICA e FINANCEIRA'!$B$2,0)</f>
        <v>Presidência</v>
      </c>
      <c r="C497" s="25" t="str">
        <f>VLOOKUP(A497,'[1]Quadro Geral'!$A$7:$N$78,'META FÍSICA e FINANCEIRA'!$C$2,0)</f>
        <v>P</v>
      </c>
      <c r="D497" s="25" t="str">
        <f>VLOOKUP(A497,'[1]Quadro Geral'!$A$7:$N$78,'META FÍSICA e FINANCEIRA'!$D$2,0)</f>
        <v>01.09 - Presidência Proj. e Ações: CAU Itiner., Rio + Cidades, Intern., Eventos do CAU/SP, ABNT,  Viagens (CSC, Fundo de Apoio, CAU/BR e CAUs -UF's)</v>
      </c>
      <c r="E497" s="26" t="str">
        <f>VLOOKUP(A497,'[1]Quadro Geral'!$A$7:$N$78,'META FÍSICA e FINANCEIRA'!$E$2,0)</f>
        <v>Fomentar o acesso da sociedade à Arquitetura e Urbanismo</v>
      </c>
      <c r="F497" s="27" t="e">
        <f>VLOOKUP(E497,'[1]Quadro Geral'!$A$7:$N$78,'META FÍSICA e FINANCEIRA'!$B$2,0)</f>
        <v>#N/A</v>
      </c>
      <c r="G497" s="28">
        <f>VLOOKUP(A497,'[1]Quadro Geral'!$A$7:$N$78,'META FÍSICA e FINANCEIRA'!$G$1,0)</f>
        <v>2057875.724495</v>
      </c>
      <c r="H497" s="27">
        <f>VLOOKUP(A497,'[1]Quadro Geral'!$A$7:$N$78,'META FÍSICA e FINANCEIRA'!$H$1,0)</f>
        <v>-150000.004495</v>
      </c>
      <c r="I497" s="28">
        <f>VLOOKUP(A497,'[1]Quadro Geral'!$A$7:$N$78,'META FÍSICA e FINANCEIRA'!$I$1,0)</f>
        <v>1907875.72</v>
      </c>
      <c r="J497" s="29">
        <f>VLOOKUP(A497,'[1]Quadro Geral'!$A$7:$N$78,'META FÍSICA e FINANCEIRA'!$J$1,0)</f>
        <v>292193.06</v>
      </c>
      <c r="K497" s="30">
        <f>VLOOKUP(A497,'[1]Quadro Geral'!$A$7:$N$78,'META FÍSICA e FINANCEIRA'!$K$1,0)</f>
        <v>292193.06</v>
      </c>
      <c r="L497" s="31">
        <f>IFERROR(K497/G497,0)</f>
        <v>0.14198770922947926</v>
      </c>
      <c r="N497" s="126"/>
      <c r="O497" s="126"/>
      <c r="Q497" s="44"/>
      <c r="S497" s="20"/>
      <c r="U497" s="20"/>
      <c r="W497" s="20"/>
      <c r="Y497" s="20"/>
      <c r="AA497" s="20"/>
    </row>
    <row r="498" spans="1:28" ht="36.75" customHeight="1" outlineLevel="1" thickBot="1" x14ac:dyDescent="0.3">
      <c r="A498" s="5"/>
      <c r="B498"/>
      <c r="C498"/>
      <c r="D498"/>
      <c r="E498"/>
      <c r="F498" s="116" t="str">
        <f>$F$5</f>
        <v>METAS FÍSICAS  2019</v>
      </c>
      <c r="G498" s="116"/>
      <c r="H498" s="116"/>
      <c r="I498" s="116"/>
      <c r="J498" s="116"/>
      <c r="K498" s="116"/>
      <c r="L498" s="116"/>
      <c r="N498" s="126"/>
      <c r="O498" s="126"/>
      <c r="Q498" s="20"/>
      <c r="S498" s="22"/>
      <c r="U498" s="22"/>
      <c r="W498" s="22"/>
      <c r="Y498" s="22"/>
      <c r="AA498" s="22"/>
    </row>
    <row r="499" spans="1:28" ht="21" customHeight="1" outlineLevel="1" thickBot="1" x14ac:dyDescent="0.3">
      <c r="A499" s="5"/>
      <c r="B499"/>
      <c r="C499"/>
      <c r="D499"/>
      <c r="E499"/>
      <c r="F499" s="117" t="s">
        <v>11</v>
      </c>
      <c r="G499" s="117"/>
      <c r="H499" s="117"/>
      <c r="I499" s="118"/>
      <c r="J499" s="33" t="s">
        <v>12</v>
      </c>
      <c r="K499" s="33" t="s">
        <v>13</v>
      </c>
      <c r="L499" s="34" t="s">
        <v>14</v>
      </c>
      <c r="N499" s="126"/>
      <c r="O499" s="126"/>
      <c r="Q499" s="22"/>
      <c r="S499" s="22"/>
      <c r="U499" s="22"/>
      <c r="W499" s="22"/>
      <c r="Y499" s="22"/>
      <c r="AA499" s="22"/>
    </row>
    <row r="500" spans="1:28" ht="70.5" customHeight="1" outlineLevel="1" thickBot="1" x14ac:dyDescent="0.3">
      <c r="B500" s="1"/>
      <c r="D500" s="1"/>
      <c r="E500" s="1"/>
      <c r="F500" s="120" t="s">
        <v>953</v>
      </c>
      <c r="G500" s="121"/>
      <c r="H500" s="121"/>
      <c r="I500" s="122"/>
      <c r="J500" s="39">
        <v>1</v>
      </c>
      <c r="K500" s="39">
        <v>1</v>
      </c>
      <c r="L500" s="36">
        <f t="shared" ref="L500:L509" si="19">IFERROR(K500/J500,0)</f>
        <v>1</v>
      </c>
      <c r="N500" s="126"/>
      <c r="O500" s="126"/>
      <c r="Q500" s="22"/>
      <c r="S500" s="22"/>
      <c r="U500" s="22"/>
      <c r="W500" s="22"/>
      <c r="Y500" s="22"/>
      <c r="AA500" s="22"/>
    </row>
    <row r="501" spans="1:28" ht="68.25" customHeight="1" outlineLevel="1" thickBot="1" x14ac:dyDescent="0.3">
      <c r="B501" s="1"/>
      <c r="D501" s="1"/>
      <c r="E501" s="1"/>
      <c r="F501" s="120" t="s">
        <v>954</v>
      </c>
      <c r="G501" s="121"/>
      <c r="H501" s="121"/>
      <c r="I501" s="122"/>
      <c r="J501" s="39">
        <v>1</v>
      </c>
      <c r="K501" s="39">
        <v>1</v>
      </c>
      <c r="L501" s="36">
        <f t="shared" si="19"/>
        <v>1</v>
      </c>
      <c r="N501" s="126"/>
      <c r="O501" s="126"/>
      <c r="Q501" s="22"/>
      <c r="S501" s="22"/>
      <c r="U501" s="22"/>
      <c r="W501" s="22"/>
      <c r="Y501" s="22"/>
      <c r="AA501" s="22"/>
    </row>
    <row r="502" spans="1:28" ht="45" customHeight="1" outlineLevel="1" thickBot="1" x14ac:dyDescent="0.3">
      <c r="B502" s="1"/>
      <c r="D502" s="1"/>
      <c r="E502" s="1"/>
      <c r="F502" s="120"/>
      <c r="G502" s="121"/>
      <c r="H502" s="121"/>
      <c r="I502" s="122"/>
      <c r="J502" s="39"/>
      <c r="K502" s="39"/>
      <c r="L502" s="36">
        <f t="shared" si="19"/>
        <v>0</v>
      </c>
      <c r="N502"/>
      <c r="O502"/>
      <c r="Q502" s="22"/>
      <c r="S502" s="22"/>
      <c r="U502" s="22"/>
      <c r="W502" s="22"/>
      <c r="Y502" s="22"/>
      <c r="AA502" s="22"/>
    </row>
    <row r="503" spans="1:28" ht="45" customHeight="1" outlineLevel="1" thickBot="1" x14ac:dyDescent="0.3">
      <c r="B503" s="1"/>
      <c r="D503" s="1"/>
      <c r="E503" s="1"/>
      <c r="F503" s="120"/>
      <c r="G503" s="121"/>
      <c r="H503" s="121"/>
      <c r="I503" s="122"/>
      <c r="J503" s="39"/>
      <c r="K503" s="39"/>
      <c r="L503" s="36">
        <f t="shared" si="19"/>
        <v>0</v>
      </c>
      <c r="N503"/>
      <c r="O503"/>
      <c r="Q503" s="22"/>
      <c r="S503" s="22"/>
      <c r="U503" s="22"/>
      <c r="W503" s="22"/>
      <c r="Y503" s="22"/>
      <c r="AA503" s="22"/>
    </row>
    <row r="504" spans="1:28" ht="45" hidden="1" customHeight="1" outlineLevel="1" thickBot="1" x14ac:dyDescent="0.3">
      <c r="B504" s="1"/>
      <c r="D504" s="1"/>
      <c r="E504" s="1"/>
      <c r="F504" s="120"/>
      <c r="G504" s="121"/>
      <c r="H504" s="121"/>
      <c r="I504" s="122"/>
      <c r="J504" s="39"/>
      <c r="K504" s="39"/>
      <c r="L504" s="36">
        <f t="shared" si="19"/>
        <v>0</v>
      </c>
      <c r="N504"/>
      <c r="O504"/>
      <c r="Q504" s="22"/>
      <c r="S504" s="22"/>
      <c r="U504" s="22"/>
      <c r="W504" s="22"/>
      <c r="Y504" s="22"/>
      <c r="Z504"/>
      <c r="AA504"/>
    </row>
    <row r="505" spans="1:28" ht="45" hidden="1" customHeight="1" outlineLevel="1" thickBot="1" x14ac:dyDescent="0.3">
      <c r="B505" s="1"/>
      <c r="D505" s="1"/>
      <c r="E505" s="1"/>
      <c r="F505" s="120"/>
      <c r="G505" s="121"/>
      <c r="H505" s="121"/>
      <c r="I505" s="122"/>
      <c r="J505" s="39"/>
      <c r="K505" s="39"/>
      <c r="L505" s="36">
        <f t="shared" si="19"/>
        <v>0</v>
      </c>
      <c r="N505"/>
      <c r="O505"/>
      <c r="Q505" s="50"/>
      <c r="S505" s="50"/>
      <c r="U505" s="50"/>
      <c r="W505" s="50"/>
      <c r="Y505" s="50"/>
      <c r="Z505"/>
      <c r="AA505"/>
    </row>
    <row r="506" spans="1:28" ht="52.5" hidden="1" customHeight="1" outlineLevel="1" thickBot="1" x14ac:dyDescent="0.3">
      <c r="B506" s="1"/>
      <c r="D506" s="1"/>
      <c r="E506" s="1"/>
      <c r="F506" s="120"/>
      <c r="G506" s="121"/>
      <c r="H506" s="121"/>
      <c r="I506" s="122"/>
      <c r="J506" s="39"/>
      <c r="K506" s="39"/>
      <c r="L506" s="36">
        <f t="shared" si="19"/>
        <v>0</v>
      </c>
      <c r="N506"/>
      <c r="O506"/>
      <c r="Q506" s="50"/>
      <c r="S506" s="50"/>
      <c r="U506" s="50"/>
      <c r="W506" s="50"/>
      <c r="Y506" s="50"/>
      <c r="Z506"/>
      <c r="AA506"/>
    </row>
    <row r="507" spans="1:28" ht="45" hidden="1" customHeight="1" outlineLevel="1" thickBot="1" x14ac:dyDescent="0.3">
      <c r="B507" s="1"/>
      <c r="D507" s="1"/>
      <c r="E507" s="1"/>
      <c r="F507" s="120"/>
      <c r="G507" s="121"/>
      <c r="H507" s="121"/>
      <c r="I507" s="122"/>
      <c r="J507" s="39"/>
      <c r="K507" s="39"/>
      <c r="L507" s="36">
        <f t="shared" si="19"/>
        <v>0</v>
      </c>
      <c r="N507"/>
      <c r="O507"/>
      <c r="Q507"/>
      <c r="S507"/>
      <c r="T507"/>
      <c r="U507"/>
      <c r="V507"/>
      <c r="W507"/>
      <c r="X507"/>
      <c r="Y507"/>
      <c r="Z507"/>
      <c r="AA507"/>
      <c r="AB507"/>
    </row>
    <row r="508" spans="1:28" ht="30" hidden="1" customHeight="1" outlineLevel="1" thickBot="1" x14ac:dyDescent="0.3">
      <c r="B508" s="1"/>
      <c r="D508" s="1"/>
      <c r="E508" s="1"/>
      <c r="F508" s="120"/>
      <c r="G508" s="121"/>
      <c r="H508" s="121"/>
      <c r="I508" s="122"/>
      <c r="J508" s="39"/>
      <c r="K508" s="39"/>
      <c r="L508" s="36">
        <f t="shared" si="19"/>
        <v>0</v>
      </c>
      <c r="N508"/>
      <c r="O508"/>
      <c r="AB508"/>
    </row>
    <row r="509" spans="1:28" ht="27.75" hidden="1" customHeight="1" outlineLevel="1" thickBot="1" x14ac:dyDescent="0.3">
      <c r="B509" s="1"/>
      <c r="D509" s="1"/>
      <c r="E509" s="1"/>
      <c r="F509" s="120"/>
      <c r="G509" s="121"/>
      <c r="H509" s="121"/>
      <c r="I509" s="122"/>
      <c r="J509" s="39"/>
      <c r="K509" s="39"/>
      <c r="L509" s="36">
        <f t="shared" si="19"/>
        <v>0</v>
      </c>
      <c r="N509"/>
      <c r="O509"/>
      <c r="AB509"/>
    </row>
    <row r="510" spans="1:28" ht="21" customHeight="1" outlineLevel="1" thickBot="1" x14ac:dyDescent="0.3">
      <c r="A510" s="38"/>
      <c r="B510" s="1"/>
      <c r="D510" s="1"/>
      <c r="E510" s="1"/>
      <c r="F510" s="119" t="s">
        <v>15</v>
      </c>
      <c r="G510" s="114"/>
      <c r="H510" s="114"/>
      <c r="I510" s="115"/>
      <c r="J510" s="39">
        <f>SUM(J500:J509)</f>
        <v>2</v>
      </c>
      <c r="K510" s="39">
        <f>SUM(K500:K509)</f>
        <v>2</v>
      </c>
      <c r="L510" s="36">
        <f>IFERROR(K510/J510,0)</f>
        <v>1</v>
      </c>
      <c r="N510"/>
      <c r="O510"/>
      <c r="AB510"/>
    </row>
    <row r="511" spans="1:28" x14ac:dyDescent="0.25">
      <c r="N511"/>
      <c r="O511"/>
    </row>
    <row r="512" spans="1:28" ht="27" customHeight="1" thickBot="1" x14ac:dyDescent="0.3">
      <c r="B512" s="1"/>
      <c r="D512" s="1"/>
      <c r="F512" s="124" t="str">
        <f>F495</f>
        <v>METAS FINANCEIRAS 2019</v>
      </c>
      <c r="G512" s="124"/>
      <c r="H512" s="124"/>
      <c r="I512" s="124"/>
      <c r="J512" s="124"/>
      <c r="K512" s="124"/>
      <c r="L512" s="124"/>
      <c r="N512" s="8" t="s">
        <v>1</v>
      </c>
      <c r="O512" s="9" t="s">
        <v>2</v>
      </c>
      <c r="Q512" s="123" t="s">
        <v>3</v>
      </c>
      <c r="R512" s="11"/>
      <c r="S512" s="123" t="s">
        <v>4</v>
      </c>
      <c r="T512" s="12"/>
      <c r="U512" s="123" t="s">
        <v>5</v>
      </c>
      <c r="V512" s="12"/>
      <c r="W512" s="123" t="s">
        <v>6</v>
      </c>
      <c r="X512" s="13"/>
      <c r="Y512" s="123" t="s">
        <v>7</v>
      </c>
      <c r="Z512" s="13"/>
      <c r="AA512" s="123" t="s">
        <v>8</v>
      </c>
    </row>
    <row r="513" spans="1:28" ht="30" customHeight="1" thickBot="1" x14ac:dyDescent="0.3">
      <c r="B513" s="14" t="str">
        <f>B496</f>
        <v>Unidade Responsável</v>
      </c>
      <c r="C513" s="14" t="str">
        <f t="shared" ref="C513:L513" si="20">C496</f>
        <v>P/A</v>
      </c>
      <c r="D513" s="14" t="str">
        <f t="shared" si="20"/>
        <v>Denominação</v>
      </c>
      <c r="E513" s="14" t="str">
        <f t="shared" si="20"/>
        <v>Objetivo Estratégico Principal</v>
      </c>
      <c r="F513" s="15">
        <f t="shared" si="20"/>
        <v>0</v>
      </c>
      <c r="G513" s="16" t="str">
        <f t="shared" si="20"/>
        <v>Programação 2019</v>
      </c>
      <c r="H513" s="15" t="str">
        <f t="shared" si="20"/>
        <v>Transposições no período
Janeiro á Junho</v>
      </c>
      <c r="I513" s="16" t="str">
        <f t="shared" si="20"/>
        <v>Total programado + Transposições em 30/06/2019</v>
      </c>
      <c r="J513" s="17" t="str">
        <f t="shared" si="20"/>
        <v>Total executado no período</v>
      </c>
      <c r="K513" s="18" t="str">
        <f t="shared" si="20"/>
        <v>Total executado acumulado</v>
      </c>
      <c r="L513" s="19" t="str">
        <f t="shared" si="20"/>
        <v>% de realização em relação ao total executado</v>
      </c>
      <c r="N513" s="125"/>
      <c r="O513" s="125"/>
      <c r="Q513" s="116"/>
      <c r="R513" s="43"/>
      <c r="S513" s="116"/>
      <c r="T513" s="21"/>
      <c r="U513" s="116"/>
      <c r="V513" s="21"/>
      <c r="W513" s="116"/>
      <c r="X513" s="21"/>
      <c r="Y513" s="116"/>
      <c r="Z513" s="21"/>
      <c r="AA513" s="116"/>
    </row>
    <row r="514" spans="1:28" ht="59.25" customHeight="1" thickBot="1" x14ac:dyDescent="0.3">
      <c r="A514" s="23" t="str">
        <f>'[1]Quadro Geral'!A16</f>
        <v>01.10</v>
      </c>
      <c r="B514" s="24" t="str">
        <f>VLOOKUP(A514,'[1]Quadro Geral'!$A$7:$N$78,'META FÍSICA e FINANCEIRA'!$B$2,0)</f>
        <v>Presidência</v>
      </c>
      <c r="C514" s="25" t="str">
        <f>VLOOKUP(A514,'[1]Quadro Geral'!$A$7:$N$78,'META FÍSICA e FINANCEIRA'!$C$2,0)</f>
        <v>P</v>
      </c>
      <c r="D514" s="25" t="str">
        <f>VLOOKUP(A514,'[1]Quadro Geral'!$A$7:$N$78,'META FÍSICA e FINANCEIRA'!$D$2,0)</f>
        <v>01.10 - Compra e Reforma da Sede do CAU/SP</v>
      </c>
      <c r="E514" s="26" t="str">
        <f>VLOOKUP(A514,'[1]Quadro Geral'!$A$7:$N$78,'META FÍSICA e FINANCEIRA'!$E$2,0)</f>
        <v>Ter sistemas de informação e infraestrutura que viabilizem a gestão e o atendimento dos arquitetos e urbanistas e a sociedade</v>
      </c>
      <c r="F514" s="27" t="e">
        <f>VLOOKUP(E514,'[1]Quadro Geral'!$A$7:$N$78,'META FÍSICA e FINANCEIRA'!$B$2,0)</f>
        <v>#N/A</v>
      </c>
      <c r="G514" s="28">
        <f>VLOOKUP(A514,'[1]Quadro Geral'!$A$7:$N$78,'META FÍSICA e FINANCEIRA'!$G$1,0)</f>
        <v>30000000</v>
      </c>
      <c r="H514" s="27">
        <f>VLOOKUP(A514,'[1]Quadro Geral'!$A$7:$N$78,'META FÍSICA e FINANCEIRA'!$H$1,0)</f>
        <v>0</v>
      </c>
      <c r="I514" s="28">
        <f>VLOOKUP(A514,'[1]Quadro Geral'!$A$7:$N$78,'META FÍSICA e FINANCEIRA'!$I$1,0)</f>
        <v>30000000</v>
      </c>
      <c r="J514" s="29">
        <f>VLOOKUP(A514,'[1]Quadro Geral'!$A$7:$N$78,'META FÍSICA e FINANCEIRA'!$J$1,0)</f>
        <v>0</v>
      </c>
      <c r="K514" s="30">
        <f>VLOOKUP(A514,'[1]Quadro Geral'!$A$7:$N$78,'META FÍSICA e FINANCEIRA'!$K$1,0)</f>
        <v>0</v>
      </c>
      <c r="L514" s="31">
        <f>IFERROR(K514/G514,0)</f>
        <v>0</v>
      </c>
      <c r="N514" s="126"/>
      <c r="O514" s="126"/>
      <c r="Q514" s="44"/>
      <c r="S514" s="20"/>
      <c r="U514" s="20"/>
      <c r="W514" s="20"/>
      <c r="Y514" s="20"/>
      <c r="AA514" s="20"/>
    </row>
    <row r="515" spans="1:28" ht="36.75" customHeight="1" outlineLevel="1" thickBot="1" x14ac:dyDescent="0.3">
      <c r="A515" s="5"/>
      <c r="B515"/>
      <c r="C515"/>
      <c r="D515"/>
      <c r="E515"/>
      <c r="F515" s="116" t="str">
        <f>$F$5</f>
        <v>METAS FÍSICAS  2019</v>
      </c>
      <c r="G515" s="116"/>
      <c r="H515" s="116"/>
      <c r="I515" s="116"/>
      <c r="J515" s="116"/>
      <c r="K515" s="116"/>
      <c r="L515" s="116"/>
      <c r="N515" s="126"/>
      <c r="O515" s="126"/>
      <c r="Q515" s="20"/>
      <c r="S515" s="22"/>
      <c r="U515" s="22"/>
      <c r="W515" s="22"/>
      <c r="Y515" s="22"/>
      <c r="AA515" s="22"/>
    </row>
    <row r="516" spans="1:28" ht="21" customHeight="1" outlineLevel="1" thickBot="1" x14ac:dyDescent="0.3">
      <c r="A516" s="5"/>
      <c r="B516"/>
      <c r="C516"/>
      <c r="D516"/>
      <c r="E516"/>
      <c r="F516" s="117" t="s">
        <v>11</v>
      </c>
      <c r="G516" s="117"/>
      <c r="H516" s="117"/>
      <c r="I516" s="118"/>
      <c r="J516" s="33" t="s">
        <v>12</v>
      </c>
      <c r="K516" s="33" t="s">
        <v>13</v>
      </c>
      <c r="L516" s="34" t="s">
        <v>14</v>
      </c>
      <c r="N516" s="126"/>
      <c r="O516" s="126"/>
      <c r="Q516" s="22"/>
      <c r="S516" s="22"/>
      <c r="U516" s="22"/>
      <c r="W516" s="22"/>
      <c r="Y516" s="22"/>
      <c r="AA516" s="22"/>
    </row>
    <row r="517" spans="1:28" ht="45" customHeight="1" outlineLevel="1" thickBot="1" x14ac:dyDescent="0.3">
      <c r="B517" s="1"/>
      <c r="D517" s="1"/>
      <c r="E517" s="1"/>
      <c r="F517" s="119" t="s">
        <v>450</v>
      </c>
      <c r="G517" s="114"/>
      <c r="H517" s="114"/>
      <c r="I517" s="115"/>
      <c r="J517" s="39">
        <v>1</v>
      </c>
      <c r="K517" s="39">
        <v>0</v>
      </c>
      <c r="L517" s="36">
        <f>IFERROR(K517/J517,0)</f>
        <v>0</v>
      </c>
      <c r="N517" s="126"/>
      <c r="O517" s="126"/>
      <c r="Q517" s="22"/>
      <c r="S517" s="22"/>
      <c r="U517" s="22"/>
      <c r="W517" s="22"/>
      <c r="Y517" s="22"/>
      <c r="AA517" s="22"/>
    </row>
    <row r="518" spans="1:28" ht="45" customHeight="1" outlineLevel="1" thickBot="1" x14ac:dyDescent="0.3">
      <c r="B518" s="1"/>
      <c r="D518" s="1"/>
      <c r="E518" s="1"/>
      <c r="F518" s="119"/>
      <c r="G518" s="114"/>
      <c r="H518" s="114"/>
      <c r="I518" s="115"/>
      <c r="J518" s="39"/>
      <c r="K518" s="39"/>
      <c r="L518" s="36">
        <f t="shared" ref="L518:L552" si="21">IFERROR(K518/J518,0)</f>
        <v>0</v>
      </c>
      <c r="N518" s="126"/>
      <c r="O518" s="126"/>
      <c r="Q518" s="22"/>
      <c r="S518" s="22"/>
      <c r="U518" s="22"/>
      <c r="W518" s="22"/>
      <c r="Y518" s="22"/>
      <c r="AA518" s="22"/>
    </row>
    <row r="519" spans="1:28" ht="45" hidden="1" customHeight="1" outlineLevel="1" thickBot="1" x14ac:dyDescent="0.3">
      <c r="B519" s="1"/>
      <c r="D519" s="1"/>
      <c r="E519" s="1"/>
      <c r="F519" s="119"/>
      <c r="G519" s="114"/>
      <c r="H519" s="114"/>
      <c r="I519" s="115"/>
      <c r="J519" s="39"/>
      <c r="K519" s="39"/>
      <c r="L519" s="36">
        <f t="shared" si="21"/>
        <v>0</v>
      </c>
      <c r="N519" s="126"/>
      <c r="O519" s="126"/>
      <c r="Q519" s="22"/>
      <c r="S519" s="22"/>
      <c r="U519" s="22"/>
      <c r="W519" s="22"/>
      <c r="Y519" s="22"/>
      <c r="AA519" s="22"/>
    </row>
    <row r="520" spans="1:28" ht="45" hidden="1" customHeight="1" outlineLevel="1" thickBot="1" x14ac:dyDescent="0.3">
      <c r="B520" s="1"/>
      <c r="D520" s="1"/>
      <c r="E520" s="1"/>
      <c r="F520" s="119"/>
      <c r="G520" s="114"/>
      <c r="H520" s="114"/>
      <c r="I520" s="115"/>
      <c r="J520" s="39"/>
      <c r="K520" s="39"/>
      <c r="L520" s="36">
        <f t="shared" si="21"/>
        <v>0</v>
      </c>
      <c r="N520"/>
      <c r="O520"/>
      <c r="Q520" s="22"/>
      <c r="S520" s="22"/>
      <c r="U520" s="22"/>
      <c r="W520" s="22"/>
      <c r="Y520" s="22"/>
      <c r="AA520" s="22"/>
    </row>
    <row r="521" spans="1:28" ht="45" hidden="1" customHeight="1" outlineLevel="1" thickBot="1" x14ac:dyDescent="0.3">
      <c r="B521" s="1"/>
      <c r="D521" s="1"/>
      <c r="E521" s="1"/>
      <c r="F521" s="119"/>
      <c r="G521" s="114"/>
      <c r="H521" s="114"/>
      <c r="I521" s="115"/>
      <c r="J521" s="39"/>
      <c r="K521" s="39"/>
      <c r="L521" s="36">
        <f t="shared" si="21"/>
        <v>0</v>
      </c>
      <c r="N521"/>
      <c r="O521"/>
      <c r="Q521" s="22"/>
      <c r="S521" s="22"/>
      <c r="U521" s="22"/>
      <c r="W521" s="22"/>
      <c r="Y521" s="22"/>
      <c r="AA521" s="22"/>
    </row>
    <row r="522" spans="1:28" ht="45" hidden="1" customHeight="1" outlineLevel="1" thickBot="1" x14ac:dyDescent="0.3">
      <c r="B522" s="1"/>
      <c r="D522" s="1"/>
      <c r="E522" s="1"/>
      <c r="F522" s="119"/>
      <c r="G522" s="114"/>
      <c r="H522" s="114"/>
      <c r="I522" s="115"/>
      <c r="J522" s="39"/>
      <c r="K522" s="39"/>
      <c r="L522" s="36">
        <f t="shared" si="21"/>
        <v>0</v>
      </c>
      <c r="N522"/>
      <c r="O522"/>
      <c r="Q522" s="22"/>
      <c r="S522" s="22"/>
      <c r="U522" s="22"/>
      <c r="W522" s="22"/>
      <c r="Y522" s="22"/>
      <c r="Z522"/>
      <c r="AA522"/>
    </row>
    <row r="523" spans="1:28" ht="45" hidden="1" customHeight="1" outlineLevel="1" thickBot="1" x14ac:dyDescent="0.3">
      <c r="B523" s="1"/>
      <c r="D523" s="1"/>
      <c r="E523" s="1"/>
      <c r="F523" s="119"/>
      <c r="G523" s="114"/>
      <c r="H523" s="114"/>
      <c r="I523" s="115"/>
      <c r="J523" s="39"/>
      <c r="K523" s="39"/>
      <c r="L523" s="36">
        <f t="shared" si="21"/>
        <v>0</v>
      </c>
      <c r="N523"/>
      <c r="O523"/>
      <c r="Q523" s="22"/>
      <c r="S523" s="22"/>
      <c r="U523" s="22"/>
      <c r="W523" s="22"/>
      <c r="Y523" s="22"/>
      <c r="Z523"/>
      <c r="AA523"/>
    </row>
    <row r="524" spans="1:28" ht="45" hidden="1" customHeight="1" outlineLevel="1" thickBot="1" x14ac:dyDescent="0.3">
      <c r="B524" s="1"/>
      <c r="D524" s="1"/>
      <c r="E524" s="1"/>
      <c r="F524" s="119"/>
      <c r="G524" s="114"/>
      <c r="H524" s="114"/>
      <c r="I524" s="115"/>
      <c r="J524" s="39"/>
      <c r="K524" s="39"/>
      <c r="L524" s="36">
        <f t="shared" si="21"/>
        <v>0</v>
      </c>
      <c r="N524"/>
      <c r="O524"/>
      <c r="Q524" s="22"/>
      <c r="S524" s="22"/>
      <c r="U524" s="22"/>
      <c r="W524" s="22"/>
      <c r="Y524" s="22"/>
      <c r="Z524"/>
      <c r="AA524"/>
    </row>
    <row r="525" spans="1:28" ht="45" hidden="1" customHeight="1" outlineLevel="1" thickBot="1" x14ac:dyDescent="0.3">
      <c r="B525" s="1"/>
      <c r="D525" s="1"/>
      <c r="E525" s="1"/>
      <c r="F525" s="119"/>
      <c r="G525" s="114"/>
      <c r="H525" s="114"/>
      <c r="I525" s="115"/>
      <c r="J525" s="39"/>
      <c r="K525" s="39"/>
      <c r="L525" s="36">
        <f t="shared" si="21"/>
        <v>0</v>
      </c>
      <c r="N525"/>
      <c r="O525"/>
      <c r="Q525" s="22"/>
      <c r="S525" s="22"/>
      <c r="U525" s="22"/>
      <c r="W525" s="22"/>
      <c r="Y525" s="22"/>
      <c r="Z525"/>
      <c r="AA525"/>
      <c r="AB525"/>
    </row>
    <row r="526" spans="1:28" ht="45" hidden="1" customHeight="1" outlineLevel="1" thickBot="1" x14ac:dyDescent="0.3">
      <c r="B526" s="1"/>
      <c r="D526" s="1"/>
      <c r="E526" s="1"/>
      <c r="F526" s="119"/>
      <c r="G526" s="114"/>
      <c r="H526" s="114"/>
      <c r="I526" s="115"/>
      <c r="J526" s="39"/>
      <c r="K526" s="39"/>
      <c r="L526" s="36">
        <f t="shared" si="21"/>
        <v>0</v>
      </c>
      <c r="N526"/>
      <c r="O526"/>
      <c r="Q526" s="22"/>
      <c r="S526" s="22"/>
      <c r="U526" s="22"/>
      <c r="W526" s="22"/>
      <c r="Y526" s="22"/>
      <c r="Z526"/>
      <c r="AA526"/>
      <c r="AB526"/>
    </row>
    <row r="527" spans="1:28" ht="45" hidden="1" customHeight="1" outlineLevel="1" thickBot="1" x14ac:dyDescent="0.3">
      <c r="B527" s="1"/>
      <c r="D527" s="1"/>
      <c r="E527" s="1"/>
      <c r="F527" s="119"/>
      <c r="G527" s="114"/>
      <c r="H527" s="114"/>
      <c r="I527" s="115"/>
      <c r="J527" s="39"/>
      <c r="K527" s="39"/>
      <c r="L527" s="36">
        <f t="shared" si="21"/>
        <v>0</v>
      </c>
      <c r="N527"/>
      <c r="O527"/>
      <c r="Q527"/>
      <c r="S527"/>
      <c r="T527"/>
      <c r="U527"/>
      <c r="V527"/>
      <c r="W527"/>
      <c r="X527"/>
      <c r="Y527"/>
      <c r="Z527"/>
      <c r="AA527"/>
      <c r="AB527"/>
    </row>
    <row r="528" spans="1:28" ht="45" hidden="1" customHeight="1" outlineLevel="1" thickBot="1" x14ac:dyDescent="0.3">
      <c r="B528" s="1"/>
      <c r="D528" s="1"/>
      <c r="E528" s="1"/>
      <c r="F528" s="119"/>
      <c r="G528" s="114"/>
      <c r="H528" s="114"/>
      <c r="I528" s="115"/>
      <c r="J528" s="39"/>
      <c r="K528" s="39"/>
      <c r="L528" s="36">
        <f t="shared" si="21"/>
        <v>0</v>
      </c>
      <c r="N528"/>
      <c r="O528"/>
      <c r="Q528"/>
      <c r="S528"/>
      <c r="T528"/>
      <c r="U528"/>
      <c r="V528"/>
      <c r="W528"/>
      <c r="X528"/>
      <c r="Y528"/>
      <c r="Z528"/>
      <c r="AA528"/>
      <c r="AB528"/>
    </row>
    <row r="529" spans="2:28" ht="45" hidden="1" customHeight="1" outlineLevel="1" thickBot="1" x14ac:dyDescent="0.3">
      <c r="B529" s="1"/>
      <c r="D529" s="1"/>
      <c r="E529" s="1"/>
      <c r="F529" s="119"/>
      <c r="G529" s="114"/>
      <c r="H529" s="114"/>
      <c r="I529" s="115"/>
      <c r="J529" s="39"/>
      <c r="K529" s="39"/>
      <c r="L529" s="36">
        <f t="shared" si="21"/>
        <v>0</v>
      </c>
      <c r="N529"/>
      <c r="O529"/>
      <c r="Q529"/>
      <c r="S529"/>
      <c r="T529"/>
      <c r="U529"/>
      <c r="V529"/>
      <c r="W529"/>
      <c r="X529"/>
      <c r="Y529"/>
      <c r="Z529"/>
      <c r="AA529"/>
      <c r="AB529"/>
    </row>
    <row r="530" spans="2:28" ht="45" hidden="1" customHeight="1" outlineLevel="1" thickBot="1" x14ac:dyDescent="0.3">
      <c r="B530" s="1"/>
      <c r="D530" s="1"/>
      <c r="E530" s="1"/>
      <c r="F530" s="119"/>
      <c r="G530" s="114"/>
      <c r="H530" s="114"/>
      <c r="I530" s="115"/>
      <c r="J530" s="39"/>
      <c r="K530" s="39"/>
      <c r="L530" s="36">
        <f t="shared" si="21"/>
        <v>0</v>
      </c>
      <c r="N530"/>
      <c r="O530"/>
      <c r="Q530"/>
      <c r="S530"/>
      <c r="T530"/>
      <c r="U530"/>
      <c r="V530"/>
      <c r="W530"/>
      <c r="X530"/>
      <c r="Y530"/>
      <c r="Z530"/>
      <c r="AA530"/>
      <c r="AB530"/>
    </row>
    <row r="531" spans="2:28" ht="45" hidden="1" customHeight="1" outlineLevel="1" thickBot="1" x14ac:dyDescent="0.3">
      <c r="B531" s="1"/>
      <c r="D531" s="1"/>
      <c r="E531" s="1"/>
      <c r="F531" s="119"/>
      <c r="G531" s="114"/>
      <c r="H531" s="114"/>
      <c r="I531" s="115"/>
      <c r="J531" s="39"/>
      <c r="K531" s="39"/>
      <c r="L531" s="36">
        <f t="shared" si="21"/>
        <v>0</v>
      </c>
      <c r="N531"/>
      <c r="O531"/>
      <c r="Q531"/>
      <c r="S531"/>
      <c r="T531"/>
      <c r="U531"/>
      <c r="V531"/>
      <c r="W531"/>
      <c r="X531"/>
      <c r="Y531"/>
      <c r="Z531"/>
      <c r="AA531"/>
      <c r="AB531"/>
    </row>
    <row r="532" spans="2:28" ht="45" hidden="1" customHeight="1" outlineLevel="1" thickBot="1" x14ac:dyDescent="0.3">
      <c r="B532" s="1"/>
      <c r="D532" s="1"/>
      <c r="E532" s="1"/>
      <c r="F532" s="119"/>
      <c r="G532" s="114"/>
      <c r="H532" s="114"/>
      <c r="I532" s="115"/>
      <c r="J532" s="39"/>
      <c r="K532" s="39"/>
      <c r="L532" s="36">
        <f t="shared" si="21"/>
        <v>0</v>
      </c>
      <c r="N532"/>
      <c r="O532"/>
      <c r="Q532"/>
      <c r="S532"/>
      <c r="T532"/>
      <c r="U532"/>
      <c r="V532"/>
      <c r="W532"/>
      <c r="X532"/>
      <c r="Y532"/>
      <c r="Z532"/>
      <c r="AA532"/>
      <c r="AB532"/>
    </row>
    <row r="533" spans="2:28" ht="45" hidden="1" customHeight="1" outlineLevel="1" thickBot="1" x14ac:dyDescent="0.3">
      <c r="B533" s="1"/>
      <c r="D533" s="1"/>
      <c r="E533" s="1"/>
      <c r="F533" s="119"/>
      <c r="G533" s="114"/>
      <c r="H533" s="114"/>
      <c r="I533" s="115"/>
      <c r="J533" s="39"/>
      <c r="K533" s="39"/>
      <c r="L533" s="36">
        <f t="shared" si="21"/>
        <v>0</v>
      </c>
      <c r="N533"/>
      <c r="O533"/>
      <c r="Q533"/>
      <c r="S533"/>
      <c r="T533"/>
      <c r="U533"/>
      <c r="V533"/>
      <c r="W533"/>
      <c r="X533"/>
      <c r="Y533"/>
      <c r="Z533"/>
      <c r="AA533"/>
      <c r="AB533"/>
    </row>
    <row r="534" spans="2:28" ht="45" hidden="1" customHeight="1" outlineLevel="1" thickBot="1" x14ac:dyDescent="0.3">
      <c r="B534" s="1"/>
      <c r="D534" s="1"/>
      <c r="E534" s="1"/>
      <c r="F534" s="119"/>
      <c r="G534" s="114"/>
      <c r="H534" s="114"/>
      <c r="I534" s="115"/>
      <c r="J534" s="39"/>
      <c r="K534" s="39"/>
      <c r="L534" s="36">
        <f t="shared" si="21"/>
        <v>0</v>
      </c>
      <c r="N534"/>
      <c r="O534"/>
      <c r="Q534"/>
      <c r="S534"/>
      <c r="T534"/>
      <c r="U534"/>
      <c r="V534"/>
      <c r="W534"/>
      <c r="X534"/>
      <c r="Y534"/>
      <c r="Z534"/>
      <c r="AA534"/>
      <c r="AB534"/>
    </row>
    <row r="535" spans="2:28" ht="45" hidden="1" customHeight="1" outlineLevel="1" thickBot="1" x14ac:dyDescent="0.3">
      <c r="B535" s="1"/>
      <c r="D535" s="1"/>
      <c r="E535" s="1"/>
      <c r="F535" s="119"/>
      <c r="G535" s="114"/>
      <c r="H535" s="114"/>
      <c r="I535" s="115"/>
      <c r="J535" s="39"/>
      <c r="K535" s="39"/>
      <c r="L535" s="36">
        <f t="shared" si="21"/>
        <v>0</v>
      </c>
      <c r="N535"/>
      <c r="O535"/>
      <c r="Q535"/>
      <c r="S535"/>
      <c r="T535"/>
      <c r="U535"/>
      <c r="V535"/>
      <c r="W535"/>
      <c r="X535"/>
      <c r="Y535"/>
      <c r="Z535"/>
      <c r="AA535"/>
      <c r="AB535"/>
    </row>
    <row r="536" spans="2:28" ht="45" hidden="1" customHeight="1" outlineLevel="1" thickBot="1" x14ac:dyDescent="0.3">
      <c r="B536" s="1"/>
      <c r="D536" s="1"/>
      <c r="E536" s="1"/>
      <c r="F536" s="119"/>
      <c r="G536" s="114"/>
      <c r="H536" s="114"/>
      <c r="I536" s="115"/>
      <c r="J536" s="39"/>
      <c r="K536" s="39"/>
      <c r="L536" s="36">
        <f t="shared" si="21"/>
        <v>0</v>
      </c>
      <c r="N536"/>
      <c r="O536"/>
      <c r="Q536"/>
      <c r="S536"/>
      <c r="T536"/>
      <c r="U536"/>
      <c r="V536"/>
      <c r="W536"/>
      <c r="X536"/>
      <c r="Y536"/>
      <c r="Z536"/>
      <c r="AA536"/>
      <c r="AB536"/>
    </row>
    <row r="537" spans="2:28" ht="45" hidden="1" customHeight="1" outlineLevel="1" thickBot="1" x14ac:dyDescent="0.3">
      <c r="B537" s="1"/>
      <c r="D537" s="1"/>
      <c r="E537" s="1"/>
      <c r="F537" s="119"/>
      <c r="G537" s="114"/>
      <c r="H537" s="114"/>
      <c r="I537" s="115"/>
      <c r="J537" s="39"/>
      <c r="K537" s="39"/>
      <c r="L537" s="36">
        <f t="shared" si="21"/>
        <v>0</v>
      </c>
      <c r="N537"/>
      <c r="O537"/>
      <c r="Q537"/>
      <c r="S537"/>
      <c r="T537"/>
      <c r="U537"/>
      <c r="V537"/>
      <c r="W537"/>
      <c r="X537"/>
      <c r="Y537"/>
      <c r="Z537"/>
      <c r="AA537"/>
      <c r="AB537"/>
    </row>
    <row r="538" spans="2:28" ht="45" hidden="1" customHeight="1" outlineLevel="1" thickBot="1" x14ac:dyDescent="0.3">
      <c r="B538" s="1"/>
      <c r="D538" s="1"/>
      <c r="E538" s="1"/>
      <c r="F538" s="119"/>
      <c r="G538" s="114"/>
      <c r="H538" s="114"/>
      <c r="I538" s="115"/>
      <c r="J538" s="39"/>
      <c r="K538" s="39"/>
      <c r="L538" s="36">
        <f t="shared" si="21"/>
        <v>0</v>
      </c>
      <c r="N538"/>
      <c r="O538"/>
      <c r="Q538"/>
      <c r="S538"/>
      <c r="T538"/>
      <c r="U538"/>
      <c r="V538"/>
      <c r="W538"/>
      <c r="X538"/>
      <c r="Y538"/>
      <c r="Z538"/>
      <c r="AA538"/>
      <c r="AB538"/>
    </row>
    <row r="539" spans="2:28" ht="45" hidden="1" customHeight="1" outlineLevel="1" thickBot="1" x14ac:dyDescent="0.3">
      <c r="B539" s="1"/>
      <c r="D539" s="1"/>
      <c r="E539" s="1"/>
      <c r="F539" s="119"/>
      <c r="G539" s="114"/>
      <c r="H539" s="114"/>
      <c r="I539" s="115"/>
      <c r="J539" s="39"/>
      <c r="K539" s="39"/>
      <c r="L539" s="36">
        <f t="shared" si="21"/>
        <v>0</v>
      </c>
      <c r="N539"/>
      <c r="O539"/>
      <c r="Q539"/>
      <c r="S539"/>
      <c r="T539"/>
      <c r="U539"/>
      <c r="V539"/>
      <c r="W539"/>
      <c r="X539"/>
      <c r="Y539"/>
      <c r="Z539"/>
      <c r="AA539"/>
      <c r="AB539"/>
    </row>
    <row r="540" spans="2:28" ht="45" hidden="1" customHeight="1" outlineLevel="1" thickBot="1" x14ac:dyDescent="0.3">
      <c r="B540" s="1"/>
      <c r="D540" s="1"/>
      <c r="E540" s="1"/>
      <c r="F540" s="119"/>
      <c r="G540" s="114"/>
      <c r="H540" s="114"/>
      <c r="I540" s="115"/>
      <c r="J540" s="39"/>
      <c r="K540" s="39"/>
      <c r="L540" s="36">
        <f t="shared" si="21"/>
        <v>0</v>
      </c>
      <c r="N540"/>
      <c r="O540"/>
      <c r="Q540"/>
      <c r="S540"/>
      <c r="T540"/>
      <c r="U540"/>
      <c r="V540"/>
      <c r="W540"/>
      <c r="X540"/>
      <c r="Y540"/>
      <c r="Z540"/>
      <c r="AA540"/>
      <c r="AB540"/>
    </row>
    <row r="541" spans="2:28" ht="45" hidden="1" customHeight="1" outlineLevel="1" thickBot="1" x14ac:dyDescent="0.3">
      <c r="B541" s="1"/>
      <c r="D541" s="1"/>
      <c r="E541" s="1"/>
      <c r="F541" s="119"/>
      <c r="G541" s="114"/>
      <c r="H541" s="114"/>
      <c r="I541" s="115"/>
      <c r="J541" s="39"/>
      <c r="K541" s="39"/>
      <c r="L541" s="36">
        <f t="shared" si="21"/>
        <v>0</v>
      </c>
      <c r="N541"/>
      <c r="O541"/>
      <c r="Q541"/>
      <c r="S541"/>
      <c r="T541"/>
      <c r="U541"/>
      <c r="V541"/>
      <c r="W541"/>
      <c r="X541"/>
      <c r="Y541"/>
      <c r="Z541"/>
      <c r="AA541"/>
      <c r="AB541"/>
    </row>
    <row r="542" spans="2:28" ht="45" hidden="1" customHeight="1" outlineLevel="1" thickBot="1" x14ac:dyDescent="0.3">
      <c r="B542" s="1"/>
      <c r="D542" s="1"/>
      <c r="E542" s="1"/>
      <c r="F542" s="119"/>
      <c r="G542" s="114"/>
      <c r="H542" s="114"/>
      <c r="I542" s="115"/>
      <c r="J542" s="39"/>
      <c r="K542" s="39"/>
      <c r="L542" s="36">
        <f t="shared" si="21"/>
        <v>0</v>
      </c>
      <c r="N542"/>
      <c r="O542"/>
      <c r="Q542"/>
      <c r="S542"/>
      <c r="T542"/>
      <c r="U542"/>
      <c r="V542"/>
      <c r="W542"/>
      <c r="X542"/>
      <c r="Y542"/>
      <c r="Z542"/>
      <c r="AA542"/>
      <c r="AB542"/>
    </row>
    <row r="543" spans="2:28" ht="45" hidden="1" customHeight="1" outlineLevel="1" thickBot="1" x14ac:dyDescent="0.3">
      <c r="B543" s="1"/>
      <c r="D543" s="1"/>
      <c r="E543" s="1"/>
      <c r="F543" s="119"/>
      <c r="G543" s="114"/>
      <c r="H543" s="114"/>
      <c r="I543" s="115"/>
      <c r="J543" s="39"/>
      <c r="K543" s="39"/>
      <c r="L543" s="36">
        <f t="shared" si="21"/>
        <v>0</v>
      </c>
      <c r="N543"/>
      <c r="O543"/>
      <c r="Q543"/>
      <c r="S543"/>
      <c r="T543"/>
      <c r="U543"/>
      <c r="V543"/>
      <c r="W543"/>
      <c r="X543"/>
      <c r="Y543"/>
      <c r="Z543"/>
      <c r="AA543"/>
      <c r="AB543"/>
    </row>
    <row r="544" spans="2:28" ht="45" hidden="1" customHeight="1" outlineLevel="1" thickBot="1" x14ac:dyDescent="0.3">
      <c r="B544" s="1"/>
      <c r="D544" s="1"/>
      <c r="E544" s="1"/>
      <c r="F544" s="119"/>
      <c r="G544" s="114"/>
      <c r="H544" s="114"/>
      <c r="I544" s="115"/>
      <c r="J544" s="39"/>
      <c r="K544" s="39"/>
      <c r="L544" s="36">
        <f t="shared" si="21"/>
        <v>0</v>
      </c>
      <c r="N544"/>
      <c r="O544"/>
      <c r="Q544"/>
      <c r="S544"/>
      <c r="T544"/>
      <c r="U544"/>
      <c r="V544"/>
      <c r="W544"/>
      <c r="X544"/>
      <c r="Y544"/>
      <c r="Z544"/>
      <c r="AA544"/>
      <c r="AB544"/>
    </row>
    <row r="545" spans="1:28" ht="45" hidden="1" customHeight="1" outlineLevel="1" thickBot="1" x14ac:dyDescent="0.3">
      <c r="B545" s="1"/>
      <c r="D545" s="1"/>
      <c r="E545" s="1"/>
      <c r="F545" s="119"/>
      <c r="G545" s="114"/>
      <c r="H545" s="114"/>
      <c r="I545" s="115"/>
      <c r="J545" s="39"/>
      <c r="K545" s="39"/>
      <c r="L545" s="36">
        <f t="shared" si="21"/>
        <v>0</v>
      </c>
      <c r="N545"/>
      <c r="O545"/>
      <c r="Q545"/>
      <c r="S545"/>
      <c r="T545"/>
      <c r="U545"/>
      <c r="V545"/>
      <c r="W545"/>
      <c r="X545"/>
      <c r="Y545"/>
      <c r="Z545"/>
      <c r="AA545"/>
      <c r="AB545"/>
    </row>
    <row r="546" spans="1:28" ht="45" hidden="1" customHeight="1" outlineLevel="1" thickBot="1" x14ac:dyDescent="0.3">
      <c r="B546" s="1"/>
      <c r="D546" s="1"/>
      <c r="E546" s="1"/>
      <c r="F546" s="119"/>
      <c r="G546" s="114"/>
      <c r="H546" s="114"/>
      <c r="I546" s="115"/>
      <c r="J546" s="39"/>
      <c r="K546" s="39"/>
      <c r="L546" s="36">
        <f t="shared" si="21"/>
        <v>0</v>
      </c>
      <c r="N546"/>
      <c r="O546"/>
      <c r="Q546"/>
      <c r="S546"/>
      <c r="T546"/>
      <c r="U546"/>
      <c r="V546"/>
      <c r="W546"/>
      <c r="X546"/>
      <c r="Y546"/>
      <c r="Z546"/>
      <c r="AA546"/>
      <c r="AB546"/>
    </row>
    <row r="547" spans="1:28" ht="45" hidden="1" customHeight="1" outlineLevel="1" thickBot="1" x14ac:dyDescent="0.3">
      <c r="B547" s="1"/>
      <c r="D547" s="1"/>
      <c r="E547" s="1"/>
      <c r="F547" s="119"/>
      <c r="G547" s="114"/>
      <c r="H547" s="114"/>
      <c r="I547" s="115"/>
      <c r="J547" s="39"/>
      <c r="K547" s="39"/>
      <c r="L547" s="36">
        <f t="shared" si="21"/>
        <v>0</v>
      </c>
      <c r="N547"/>
      <c r="O547"/>
      <c r="Q547"/>
      <c r="S547"/>
      <c r="T547"/>
      <c r="U547"/>
      <c r="V547"/>
      <c r="W547"/>
      <c r="X547"/>
      <c r="Y547"/>
      <c r="Z547"/>
      <c r="AA547"/>
      <c r="AB547"/>
    </row>
    <row r="548" spans="1:28" ht="45" hidden="1" customHeight="1" outlineLevel="1" thickBot="1" x14ac:dyDescent="0.3">
      <c r="B548" s="1"/>
      <c r="D548" s="1"/>
      <c r="E548" s="1"/>
      <c r="F548" s="119"/>
      <c r="G548" s="114"/>
      <c r="H548" s="114"/>
      <c r="I548" s="115"/>
      <c r="J548" s="39"/>
      <c r="K548" s="39"/>
      <c r="L548" s="36">
        <f t="shared" si="21"/>
        <v>0</v>
      </c>
      <c r="N548"/>
      <c r="O548"/>
      <c r="Q548"/>
      <c r="S548"/>
      <c r="T548"/>
      <c r="U548"/>
      <c r="V548"/>
      <c r="W548"/>
      <c r="X548"/>
      <c r="Y548"/>
      <c r="Z548"/>
      <c r="AA548"/>
      <c r="AB548"/>
    </row>
    <row r="549" spans="1:28" ht="45" hidden="1" customHeight="1" outlineLevel="1" thickBot="1" x14ac:dyDescent="0.3">
      <c r="B549" s="1"/>
      <c r="D549" s="1"/>
      <c r="E549" s="1"/>
      <c r="F549" s="119"/>
      <c r="G549" s="114"/>
      <c r="H549" s="114"/>
      <c r="I549" s="115"/>
      <c r="J549" s="39"/>
      <c r="K549" s="39"/>
      <c r="L549" s="36">
        <f t="shared" si="21"/>
        <v>0</v>
      </c>
      <c r="N549"/>
      <c r="O549"/>
      <c r="Q549"/>
      <c r="S549"/>
      <c r="T549"/>
      <c r="U549"/>
      <c r="V549"/>
      <c r="W549"/>
      <c r="X549"/>
      <c r="Y549"/>
      <c r="Z549"/>
      <c r="AA549"/>
      <c r="AB549"/>
    </row>
    <row r="550" spans="1:28" ht="45" hidden="1" customHeight="1" outlineLevel="1" thickBot="1" x14ac:dyDescent="0.3">
      <c r="B550" s="1"/>
      <c r="D550" s="1"/>
      <c r="E550" s="1"/>
      <c r="F550" s="119"/>
      <c r="G550" s="114"/>
      <c r="H550" s="114"/>
      <c r="I550" s="115"/>
      <c r="J550" s="39"/>
      <c r="K550" s="39"/>
      <c r="L550" s="36">
        <f t="shared" si="21"/>
        <v>0</v>
      </c>
      <c r="N550"/>
      <c r="O550"/>
      <c r="AB550"/>
    </row>
    <row r="551" spans="1:28" ht="45" hidden="1" customHeight="1" outlineLevel="1" thickBot="1" x14ac:dyDescent="0.3">
      <c r="B551" s="1"/>
      <c r="D551" s="1"/>
      <c r="E551" s="1"/>
      <c r="F551" s="119"/>
      <c r="G551" s="114"/>
      <c r="H551" s="114"/>
      <c r="I551" s="115"/>
      <c r="J551" s="39"/>
      <c r="K551" s="39"/>
      <c r="L551" s="36">
        <f t="shared" si="21"/>
        <v>0</v>
      </c>
      <c r="N551"/>
      <c r="O551"/>
      <c r="AB551"/>
    </row>
    <row r="552" spans="1:28" ht="21" customHeight="1" outlineLevel="1" thickBot="1" x14ac:dyDescent="0.3">
      <c r="A552" s="38"/>
      <c r="B552" s="1"/>
      <c r="D552" s="1"/>
      <c r="E552" s="1"/>
      <c r="F552" s="119" t="s">
        <v>15</v>
      </c>
      <c r="G552" s="114"/>
      <c r="H552" s="114"/>
      <c r="I552" s="115"/>
      <c r="J552" s="39">
        <f>SUM(J517:J551)</f>
        <v>1</v>
      </c>
      <c r="K552" s="39">
        <f>SUM(K517:K551)</f>
        <v>0</v>
      </c>
      <c r="L552" s="36">
        <f t="shared" si="21"/>
        <v>0</v>
      </c>
      <c r="N552"/>
      <c r="O552"/>
      <c r="AB552"/>
    </row>
    <row r="553" spans="1:28" x14ac:dyDescent="0.25">
      <c r="J553" s="7">
        <f>J552+J510+J493+J281+J239+J211+J184+J168+J155+J144</f>
        <v>11177</v>
      </c>
      <c r="K553" s="7">
        <f>K552+K510+K493+K281+K239+K211+K184+K168+K155+K144</f>
        <v>11180</v>
      </c>
      <c r="N553"/>
      <c r="O553"/>
    </row>
    <row r="554" spans="1:28" ht="27" customHeight="1" thickBot="1" x14ac:dyDescent="0.3">
      <c r="B554" s="1"/>
      <c r="D554" s="1"/>
      <c r="F554" s="124" t="str">
        <f>F512</f>
        <v>METAS FINANCEIRAS 2019</v>
      </c>
      <c r="G554" s="124"/>
      <c r="H554" s="124"/>
      <c r="I554" s="124"/>
      <c r="J554" s="124"/>
      <c r="K554" s="124"/>
      <c r="L554" s="124"/>
      <c r="N554" s="8" t="s">
        <v>1</v>
      </c>
      <c r="O554" s="9" t="s">
        <v>2</v>
      </c>
      <c r="Q554" s="123" t="s">
        <v>3</v>
      </c>
      <c r="R554" s="11"/>
      <c r="S554" s="123" t="s">
        <v>4</v>
      </c>
      <c r="T554" s="12"/>
      <c r="U554" s="123" t="s">
        <v>5</v>
      </c>
      <c r="V554" s="12"/>
      <c r="W554" s="123" t="s">
        <v>6</v>
      </c>
      <c r="X554" s="13"/>
      <c r="Y554" s="123" t="s">
        <v>7</v>
      </c>
      <c r="Z554" s="13"/>
      <c r="AA554" s="123" t="s">
        <v>8</v>
      </c>
    </row>
    <row r="555" spans="1:28" ht="30" customHeight="1" thickBot="1" x14ac:dyDescent="0.3">
      <c r="B555" s="14" t="str">
        <f>B513</f>
        <v>Unidade Responsável</v>
      </c>
      <c r="C555" s="14" t="str">
        <f t="shared" ref="C555:L555" si="22">C513</f>
        <v>P/A</v>
      </c>
      <c r="D555" s="14" t="str">
        <f t="shared" si="22"/>
        <v>Denominação</v>
      </c>
      <c r="E555" s="14" t="str">
        <f t="shared" si="22"/>
        <v>Objetivo Estratégico Principal</v>
      </c>
      <c r="F555" s="15">
        <f t="shared" si="22"/>
        <v>0</v>
      </c>
      <c r="G555" s="16" t="str">
        <f t="shared" si="22"/>
        <v>Programação 2019</v>
      </c>
      <c r="H555" s="15" t="str">
        <f t="shared" si="22"/>
        <v>Transposições no período
Janeiro á Junho</v>
      </c>
      <c r="I555" s="16" t="str">
        <f t="shared" si="22"/>
        <v>Total programado + Transposições em 30/06/2019</v>
      </c>
      <c r="J555" s="17" t="str">
        <f t="shared" si="22"/>
        <v>Total executado no período</v>
      </c>
      <c r="K555" s="18" t="str">
        <f t="shared" si="22"/>
        <v>Total executado acumulado</v>
      </c>
      <c r="L555" s="19" t="str">
        <f t="shared" si="22"/>
        <v>% de realização em relação ao total executado</v>
      </c>
      <c r="N555" s="125"/>
      <c r="O555" s="125"/>
      <c r="Q555" s="116"/>
      <c r="R555" s="43"/>
      <c r="S555" s="116"/>
      <c r="T555" s="21"/>
      <c r="U555" s="116"/>
      <c r="V555" s="21"/>
      <c r="W555" s="116"/>
      <c r="X555" s="21"/>
      <c r="Y555" s="116"/>
      <c r="Z555" s="21"/>
      <c r="AA555" s="116"/>
    </row>
    <row r="556" spans="1:28" ht="59.25" customHeight="1" thickBot="1" x14ac:dyDescent="0.3">
      <c r="A556" s="23" t="str">
        <f>'[1]Quadro Geral'!A17</f>
        <v>01.11</v>
      </c>
      <c r="B556" s="24" t="str">
        <f>VLOOKUP(A556,'[1]Quadro Geral'!$A$7:$N$78,'META FÍSICA e FINANCEIRA'!$B$2,0)</f>
        <v>Presidência</v>
      </c>
      <c r="C556" s="25" t="str">
        <f>VLOOKUP(A556,'[1]Quadro Geral'!$A$7:$N$78,'META FÍSICA e FINANCEIRA'!$C$2,0)</f>
        <v>P</v>
      </c>
      <c r="D556" s="25" t="str">
        <f>VLOOKUP(A556,'[1]Quadro Geral'!$A$7:$N$78,'META FÍSICA e FINANCEIRA'!$D$2,0)</f>
        <v>01.11 - Assistência Técnica em Habitações de Interesse Social – ATHIS</v>
      </c>
      <c r="E556" s="26" t="str">
        <f>VLOOKUP(A556,'[1]Quadro Geral'!$A$7:$N$78,'META FÍSICA e FINANCEIRA'!$E$2,0)</f>
        <v>Fomentar o acesso da sociedade à arquitetura e urbanismo</v>
      </c>
      <c r="F556" s="27" t="e">
        <f>VLOOKUP(E556,'[1]Quadro Geral'!$A$7:$N$78,'META FÍSICA e FINANCEIRA'!$B$2,0)</f>
        <v>#N/A</v>
      </c>
      <c r="G556" s="28">
        <f>VLOOKUP(A556,'[1]Quadro Geral'!$A$7:$N$78,'META FÍSICA e FINANCEIRA'!$G$1,0)</f>
        <v>850093.65999999992</v>
      </c>
      <c r="H556" s="27">
        <f>VLOOKUP(A556,'[1]Quadro Geral'!$A$7:$N$78,'META FÍSICA e FINANCEIRA'!$H$1,0)</f>
        <v>0</v>
      </c>
      <c r="I556" s="28">
        <f>VLOOKUP(A556,'[1]Quadro Geral'!$A$7:$N$78,'META FÍSICA e FINANCEIRA'!$I$1,0)</f>
        <v>850093.66</v>
      </c>
      <c r="J556" s="29">
        <f>VLOOKUP(A556,'[1]Quadro Geral'!$A$7:$N$78,'META FÍSICA e FINANCEIRA'!$J$1,0)</f>
        <v>0</v>
      </c>
      <c r="K556" s="30">
        <f>VLOOKUP(A556,'[1]Quadro Geral'!$A$7:$N$78,'META FÍSICA e FINANCEIRA'!$K$1,0)</f>
        <v>0</v>
      </c>
      <c r="L556" s="31">
        <f>IFERROR(K556/G556,0)</f>
        <v>0</v>
      </c>
      <c r="N556" s="126"/>
      <c r="O556" s="126"/>
      <c r="Q556" s="44"/>
      <c r="S556" s="20"/>
      <c r="U556" s="20"/>
      <c r="W556" s="20"/>
      <c r="Y556" s="20"/>
      <c r="AA556" s="20"/>
    </row>
    <row r="557" spans="1:28" ht="36.75" customHeight="1" outlineLevel="1" thickBot="1" x14ac:dyDescent="0.3">
      <c r="A557" s="5"/>
      <c r="B557"/>
      <c r="C557"/>
      <c r="D557"/>
      <c r="E557"/>
      <c r="F557" s="116" t="str">
        <f>$F$5</f>
        <v>METAS FÍSICAS  2019</v>
      </c>
      <c r="G557" s="116"/>
      <c r="H557" s="116"/>
      <c r="I557" s="116"/>
      <c r="J557" s="116"/>
      <c r="K557" s="116"/>
      <c r="L557" s="116"/>
      <c r="N557" s="126"/>
      <c r="O557" s="126"/>
      <c r="Q557" s="20"/>
      <c r="S557" s="22"/>
      <c r="U557" s="22"/>
      <c r="W557" s="22"/>
      <c r="Y557" s="22"/>
      <c r="AA557" s="22"/>
    </row>
    <row r="558" spans="1:28" ht="21" customHeight="1" outlineLevel="1" thickBot="1" x14ac:dyDescent="0.3">
      <c r="A558" s="5"/>
      <c r="B558"/>
      <c r="C558"/>
      <c r="D558"/>
      <c r="E558"/>
      <c r="F558" s="117" t="s">
        <v>11</v>
      </c>
      <c r="G558" s="117"/>
      <c r="H558" s="117"/>
      <c r="I558" s="118"/>
      <c r="J558" s="33" t="s">
        <v>12</v>
      </c>
      <c r="K558" s="33" t="s">
        <v>13</v>
      </c>
      <c r="L558" s="34" t="s">
        <v>14</v>
      </c>
      <c r="N558" s="126"/>
      <c r="O558" s="126"/>
      <c r="Q558" s="22"/>
      <c r="S558" s="22"/>
      <c r="U558" s="22"/>
      <c r="W558" s="22"/>
      <c r="Y558" s="22"/>
      <c r="AA558" s="22"/>
    </row>
    <row r="559" spans="1:28" ht="72" customHeight="1" outlineLevel="1" thickBot="1" x14ac:dyDescent="0.3">
      <c r="B559" s="1"/>
      <c r="D559" s="1"/>
      <c r="E559" s="1"/>
      <c r="F559" s="119" t="s">
        <v>451</v>
      </c>
      <c r="G559" s="114"/>
      <c r="H559" s="114"/>
      <c r="I559" s="115"/>
      <c r="J559" s="39">
        <v>1</v>
      </c>
      <c r="K559" s="39">
        <v>1</v>
      </c>
      <c r="L559" s="36">
        <f>IFERROR(K559/J559,0)</f>
        <v>1</v>
      </c>
      <c r="N559" s="126"/>
      <c r="O559" s="126"/>
      <c r="Q559" s="22"/>
      <c r="S559" s="22"/>
      <c r="U559" s="22"/>
      <c r="W559" s="22"/>
      <c r="Y559" s="22"/>
      <c r="AA559" s="22"/>
    </row>
    <row r="560" spans="1:28" ht="64.5" customHeight="1" outlineLevel="1" thickBot="1" x14ac:dyDescent="0.3">
      <c r="B560" s="1"/>
      <c r="D560" s="1"/>
      <c r="E560" s="1"/>
      <c r="F560" s="119" t="s">
        <v>452</v>
      </c>
      <c r="G560" s="114"/>
      <c r="H560" s="114"/>
      <c r="I560" s="115"/>
      <c r="J560" s="39">
        <v>1</v>
      </c>
      <c r="K560" s="39">
        <v>0</v>
      </c>
      <c r="L560" s="36">
        <f t="shared" ref="L560:L570" si="23">IFERROR(K560/J560,0)</f>
        <v>0</v>
      </c>
      <c r="N560" s="126"/>
      <c r="O560" s="126"/>
      <c r="Q560" s="22"/>
      <c r="S560" s="22"/>
      <c r="U560" s="22"/>
      <c r="W560" s="22"/>
      <c r="Y560" s="22"/>
      <c r="AA560" s="22"/>
    </row>
    <row r="561" spans="1:28" ht="59.25" customHeight="1" outlineLevel="1" thickBot="1" x14ac:dyDescent="0.3">
      <c r="B561" s="1"/>
      <c r="D561" s="1"/>
      <c r="E561" s="1"/>
      <c r="F561" s="119"/>
      <c r="G561" s="114"/>
      <c r="H561" s="114"/>
      <c r="I561" s="115"/>
      <c r="J561" s="39"/>
      <c r="K561" s="39"/>
      <c r="L561" s="36">
        <f t="shared" si="23"/>
        <v>0</v>
      </c>
      <c r="N561" s="126"/>
      <c r="O561" s="126"/>
      <c r="Q561" s="22"/>
      <c r="S561" s="22"/>
      <c r="U561" s="22"/>
      <c r="W561" s="22"/>
      <c r="Y561" s="22"/>
      <c r="AA561" s="22"/>
    </row>
    <row r="562" spans="1:28" ht="63.75" hidden="1" customHeight="1" outlineLevel="1" thickBot="1" x14ac:dyDescent="0.3">
      <c r="B562" s="1"/>
      <c r="D562" s="1"/>
      <c r="E562" s="1"/>
      <c r="F562" s="119"/>
      <c r="G562" s="114"/>
      <c r="H562" s="114"/>
      <c r="I562" s="115"/>
      <c r="J562" s="39"/>
      <c r="K562" s="39"/>
      <c r="L562" s="36">
        <f t="shared" si="23"/>
        <v>0</v>
      </c>
      <c r="N562"/>
      <c r="O562"/>
      <c r="Q562" s="22"/>
      <c r="S562" s="22"/>
      <c r="U562" s="22"/>
      <c r="W562" s="22"/>
      <c r="Y562" s="22"/>
      <c r="AA562" s="22"/>
    </row>
    <row r="563" spans="1:28" ht="59.25" hidden="1" customHeight="1" outlineLevel="1" thickBot="1" x14ac:dyDescent="0.3">
      <c r="B563" s="1"/>
      <c r="D563" s="1"/>
      <c r="E563" s="1"/>
      <c r="F563" s="119"/>
      <c r="G563" s="114"/>
      <c r="H563" s="114"/>
      <c r="I563" s="115"/>
      <c r="J563" s="39"/>
      <c r="K563" s="39"/>
      <c r="L563" s="36">
        <f t="shared" si="23"/>
        <v>0</v>
      </c>
      <c r="N563"/>
      <c r="O563"/>
      <c r="Q563" s="22"/>
      <c r="S563" s="22"/>
      <c r="U563" s="22"/>
      <c r="W563" s="22"/>
      <c r="Y563" s="22"/>
      <c r="AA563" s="22"/>
    </row>
    <row r="564" spans="1:28" ht="45" hidden="1" customHeight="1" outlineLevel="1" thickBot="1" x14ac:dyDescent="0.3">
      <c r="B564" s="1"/>
      <c r="D564" s="1"/>
      <c r="E564" s="1"/>
      <c r="F564" s="119"/>
      <c r="G564" s="114"/>
      <c r="H564" s="114"/>
      <c r="I564" s="115"/>
      <c r="J564" s="39"/>
      <c r="K564" s="39"/>
      <c r="L564" s="36">
        <f t="shared" si="23"/>
        <v>0</v>
      </c>
      <c r="N564"/>
      <c r="O564"/>
      <c r="Q564" s="22"/>
      <c r="S564" s="22"/>
      <c r="U564" s="22"/>
      <c r="W564" s="22"/>
      <c r="Y564" s="22"/>
      <c r="Z564"/>
      <c r="AA564"/>
    </row>
    <row r="565" spans="1:28" ht="76.5" hidden="1" customHeight="1" outlineLevel="1" thickBot="1" x14ac:dyDescent="0.3">
      <c r="B565" s="1"/>
      <c r="D565" s="1"/>
      <c r="E565" s="1"/>
      <c r="F565" s="119"/>
      <c r="G565" s="114"/>
      <c r="H565" s="114"/>
      <c r="I565" s="115"/>
      <c r="J565" s="39"/>
      <c r="K565" s="39"/>
      <c r="L565" s="36">
        <f t="shared" si="23"/>
        <v>0</v>
      </c>
      <c r="N565"/>
      <c r="O565"/>
      <c r="Q565" s="22"/>
      <c r="S565" s="22"/>
      <c r="U565" s="22"/>
      <c r="W565" s="22"/>
      <c r="Y565" s="22"/>
      <c r="Z565"/>
      <c r="AA565"/>
    </row>
    <row r="566" spans="1:28" ht="45" hidden="1" customHeight="1" outlineLevel="1" thickBot="1" x14ac:dyDescent="0.3">
      <c r="B566" s="1"/>
      <c r="D566" s="1"/>
      <c r="E566" s="1"/>
      <c r="F566" s="119"/>
      <c r="G566" s="114"/>
      <c r="H566" s="114"/>
      <c r="I566" s="115"/>
      <c r="J566" s="39"/>
      <c r="K566" s="39"/>
      <c r="L566" s="36">
        <f t="shared" si="23"/>
        <v>0</v>
      </c>
      <c r="N566"/>
      <c r="O566"/>
      <c r="Q566" s="22"/>
      <c r="S566" s="22"/>
      <c r="U566" s="22"/>
      <c r="W566" s="22"/>
      <c r="Y566" s="22"/>
      <c r="Z566"/>
      <c r="AA566"/>
    </row>
    <row r="567" spans="1:28" ht="29.25" hidden="1" customHeight="1" outlineLevel="1" thickBot="1" x14ac:dyDescent="0.3">
      <c r="B567" s="1"/>
      <c r="D567" s="1"/>
      <c r="E567" s="1"/>
      <c r="F567" s="119"/>
      <c r="G567" s="114"/>
      <c r="H567" s="114"/>
      <c r="I567" s="115"/>
      <c r="J567" s="39"/>
      <c r="K567" s="39"/>
      <c r="L567" s="36">
        <f t="shared" si="23"/>
        <v>0</v>
      </c>
      <c r="N567"/>
      <c r="O567"/>
      <c r="Q567"/>
      <c r="S567"/>
      <c r="T567"/>
      <c r="U567"/>
      <c r="V567"/>
      <c r="W567"/>
      <c r="X567"/>
      <c r="Y567"/>
      <c r="Z567"/>
      <c r="AA567"/>
      <c r="AB567"/>
    </row>
    <row r="568" spans="1:28" ht="73.5" hidden="1" customHeight="1" outlineLevel="1" thickBot="1" x14ac:dyDescent="0.3">
      <c r="B568" s="1"/>
      <c r="D568" s="1"/>
      <c r="E568" s="1"/>
      <c r="F568" s="119"/>
      <c r="G568" s="114"/>
      <c r="H568" s="114"/>
      <c r="I568" s="115"/>
      <c r="J568" s="39"/>
      <c r="K568" s="39"/>
      <c r="L568" s="36">
        <f t="shared" si="23"/>
        <v>0</v>
      </c>
      <c r="N568"/>
      <c r="O568"/>
      <c r="AB568"/>
    </row>
    <row r="569" spans="1:28" ht="45" hidden="1" customHeight="1" outlineLevel="1" thickBot="1" x14ac:dyDescent="0.3">
      <c r="B569" s="1"/>
      <c r="D569" s="1"/>
      <c r="E569" s="1"/>
      <c r="F569" s="119"/>
      <c r="G569" s="114"/>
      <c r="H569" s="114"/>
      <c r="I569" s="115"/>
      <c r="J569" s="39"/>
      <c r="K569" s="39"/>
      <c r="L569" s="36">
        <f t="shared" si="23"/>
        <v>0</v>
      </c>
      <c r="N569"/>
      <c r="O569"/>
      <c r="AB569"/>
    </row>
    <row r="570" spans="1:28" ht="21" customHeight="1" outlineLevel="1" thickBot="1" x14ac:dyDescent="0.3">
      <c r="A570" s="38"/>
      <c r="B570" s="1"/>
      <c r="D570" s="1"/>
      <c r="E570" s="1"/>
      <c r="F570" s="119" t="s">
        <v>15</v>
      </c>
      <c r="G570" s="114"/>
      <c r="H570" s="114"/>
      <c r="I570" s="115"/>
      <c r="J570" s="39">
        <f>SUM(J559:J569)</f>
        <v>2</v>
      </c>
      <c r="K570" s="39">
        <f>SUM(K559:K569)</f>
        <v>1</v>
      </c>
      <c r="L570" s="36">
        <f t="shared" si="23"/>
        <v>0.5</v>
      </c>
      <c r="N570"/>
      <c r="O570"/>
      <c r="AB570"/>
    </row>
    <row r="571" spans="1:28" x14ac:dyDescent="0.25">
      <c r="N571"/>
      <c r="O571"/>
    </row>
    <row r="572" spans="1:28" ht="27" customHeight="1" thickBot="1" x14ac:dyDescent="0.3">
      <c r="B572" s="1"/>
      <c r="D572" s="1"/>
      <c r="F572" s="124" t="str">
        <f>F554</f>
        <v>METAS FINANCEIRAS 2019</v>
      </c>
      <c r="G572" s="124"/>
      <c r="H572" s="124"/>
      <c r="I572" s="124"/>
      <c r="J572" s="124"/>
      <c r="K572" s="124"/>
      <c r="L572" s="124"/>
      <c r="N572" s="8" t="s">
        <v>1</v>
      </c>
      <c r="O572" s="9" t="s">
        <v>2</v>
      </c>
      <c r="Q572" s="123" t="s">
        <v>3</v>
      </c>
      <c r="R572" s="11"/>
      <c r="S572" s="123" t="s">
        <v>4</v>
      </c>
      <c r="T572" s="12"/>
      <c r="U572" s="123" t="s">
        <v>5</v>
      </c>
      <c r="V572" s="12"/>
      <c r="W572" s="123" t="s">
        <v>6</v>
      </c>
      <c r="X572" s="13"/>
      <c r="Y572" s="123" t="s">
        <v>7</v>
      </c>
      <c r="Z572" s="13"/>
      <c r="AA572" s="123" t="s">
        <v>8</v>
      </c>
    </row>
    <row r="573" spans="1:28" ht="37.5" customHeight="1" thickBot="1" x14ac:dyDescent="0.3">
      <c r="B573" s="14" t="str">
        <f>B555</f>
        <v>Unidade Responsável</v>
      </c>
      <c r="C573" s="14" t="str">
        <f t="shared" ref="C573:L573" si="24">C555</f>
        <v>P/A</v>
      </c>
      <c r="D573" s="14" t="str">
        <f t="shared" si="24"/>
        <v>Denominação</v>
      </c>
      <c r="E573" s="14" t="str">
        <f t="shared" si="24"/>
        <v>Objetivo Estratégico Principal</v>
      </c>
      <c r="F573" s="15">
        <f t="shared" si="24"/>
        <v>0</v>
      </c>
      <c r="G573" s="16" t="str">
        <f t="shared" si="24"/>
        <v>Programação 2019</v>
      </c>
      <c r="H573" s="15" t="str">
        <f t="shared" si="24"/>
        <v>Transposições no período
Janeiro á Junho</v>
      </c>
      <c r="I573" s="16" t="str">
        <f t="shared" si="24"/>
        <v>Total programado + Transposições em 30/06/2019</v>
      </c>
      <c r="J573" s="17" t="str">
        <f t="shared" si="24"/>
        <v>Total executado no período</v>
      </c>
      <c r="K573" s="18" t="str">
        <f t="shared" si="24"/>
        <v>Total executado acumulado</v>
      </c>
      <c r="L573" s="19" t="str">
        <f t="shared" si="24"/>
        <v>% de realização em relação ao total executado</v>
      </c>
      <c r="N573" s="125"/>
      <c r="O573" s="125"/>
      <c r="Q573" s="116"/>
      <c r="R573" s="43"/>
      <c r="S573" s="116"/>
      <c r="T573" s="21"/>
      <c r="U573" s="116"/>
      <c r="V573" s="21"/>
      <c r="W573" s="116"/>
      <c r="X573" s="21"/>
      <c r="Y573" s="116"/>
      <c r="Z573" s="21"/>
      <c r="AA573" s="116"/>
    </row>
    <row r="574" spans="1:28" ht="59.25" customHeight="1" thickBot="1" x14ac:dyDescent="0.3">
      <c r="A574" s="23" t="str">
        <f>'[1]Quadro Geral'!A18</f>
        <v>01.12</v>
      </c>
      <c r="B574" s="24" t="str">
        <f>VLOOKUP(A574,'[1]Quadro Geral'!$A$7:$N$78,'META FÍSICA e FINANCEIRA'!$B$2,0)</f>
        <v>Presidência</v>
      </c>
      <c r="C574" s="25" t="str">
        <f>VLOOKUP(A574,'[1]Quadro Geral'!$A$7:$N$78,'META FÍSICA e FINANCEIRA'!$C$2,0)</f>
        <v>P</v>
      </c>
      <c r="D574" s="25" t="str">
        <f>VLOOKUP(A574,'[1]Quadro Geral'!$A$7:$N$78,'META FÍSICA e FINANCEIRA'!$D$2,0)</f>
        <v>01.12 -  Patrocínio/Parcerias do CAU-SP</v>
      </c>
      <c r="E574" s="26" t="str">
        <f>VLOOKUP(A574,'[1]Quadro Geral'!$A$7:$N$78,'META FÍSICA e FINANCEIRA'!$E$2,0)</f>
        <v>Estimular o conhecimento, o uso de processos criativos e a difusão das melhores práticas em Arquitetura e Urbanismo</v>
      </c>
      <c r="F574" s="27" t="e">
        <f>VLOOKUP(E574,'[1]Quadro Geral'!$A$7:$N$78,'META FÍSICA e FINANCEIRA'!$B$2,0)</f>
        <v>#N/A</v>
      </c>
      <c r="G574" s="28">
        <f>VLOOKUP(A574,'[1]Quadro Geral'!$A$7:$N$78,'META FÍSICA e FINANCEIRA'!$G$1,0)</f>
        <v>1700187.3099999998</v>
      </c>
      <c r="H574" s="27">
        <f>VLOOKUP(A574,'[1]Quadro Geral'!$A$7:$N$78,'META FÍSICA e FINANCEIRA'!$H$1,0)</f>
        <v>0</v>
      </c>
      <c r="I574" s="28">
        <f>VLOOKUP(A574,'[1]Quadro Geral'!$A$7:$N$78,'META FÍSICA e FINANCEIRA'!$I$1,0)</f>
        <v>1700187.31</v>
      </c>
      <c r="J574" s="29">
        <f>VLOOKUP(A574,'[1]Quadro Geral'!$A$7:$N$78,'META FÍSICA e FINANCEIRA'!$J$1,0)</f>
        <v>10845.2</v>
      </c>
      <c r="K574" s="30">
        <f>VLOOKUP(A574,'[1]Quadro Geral'!$A$7:$N$78,'META FÍSICA e FINANCEIRA'!$K$1,0)</f>
        <v>10845.2</v>
      </c>
      <c r="L574" s="31">
        <f>IFERROR(K574/G574,0)</f>
        <v>6.3788265776433782E-3</v>
      </c>
      <c r="N574" s="126"/>
      <c r="O574" s="126"/>
      <c r="Q574" s="44"/>
      <c r="S574" s="20"/>
      <c r="U574" s="20"/>
      <c r="W574" s="20"/>
      <c r="Y574" s="20"/>
      <c r="AA574" s="20"/>
    </row>
    <row r="575" spans="1:28" ht="36.75" customHeight="1" outlineLevel="1" thickBot="1" x14ac:dyDescent="0.3">
      <c r="A575" s="5"/>
      <c r="B575"/>
      <c r="C575"/>
      <c r="D575"/>
      <c r="E575"/>
      <c r="F575" s="116" t="str">
        <f>$F$5</f>
        <v>METAS FÍSICAS  2019</v>
      </c>
      <c r="G575" s="116"/>
      <c r="H575" s="116"/>
      <c r="I575" s="116"/>
      <c r="J575" s="116"/>
      <c r="K575" s="116"/>
      <c r="L575" s="116"/>
      <c r="N575" s="126"/>
      <c r="O575" s="126"/>
      <c r="Q575" s="20"/>
      <c r="S575" s="22"/>
      <c r="U575" s="22"/>
      <c r="W575" s="22"/>
      <c r="Y575" s="22"/>
      <c r="AA575" s="22"/>
    </row>
    <row r="576" spans="1:28" ht="21" customHeight="1" outlineLevel="1" thickBot="1" x14ac:dyDescent="0.3">
      <c r="A576" s="5"/>
      <c r="B576"/>
      <c r="C576"/>
      <c r="D576"/>
      <c r="E576"/>
      <c r="F576" s="117" t="s">
        <v>11</v>
      </c>
      <c r="G576" s="117"/>
      <c r="H576" s="117"/>
      <c r="I576" s="118"/>
      <c r="J576" s="33" t="s">
        <v>12</v>
      </c>
      <c r="K576" s="33" t="s">
        <v>13</v>
      </c>
      <c r="L576" s="34" t="s">
        <v>14</v>
      </c>
      <c r="N576" s="126"/>
      <c r="O576" s="126"/>
      <c r="Q576" s="22"/>
      <c r="S576" s="22"/>
      <c r="U576" s="22"/>
      <c r="W576" s="22"/>
      <c r="Y576" s="22"/>
      <c r="AA576" s="22"/>
    </row>
    <row r="577" spans="1:28" ht="45" customHeight="1" outlineLevel="1" thickBot="1" x14ac:dyDescent="0.3">
      <c r="B577" s="1"/>
      <c r="D577" s="1"/>
      <c r="E577" s="1"/>
      <c r="F577" s="119" t="s">
        <v>451</v>
      </c>
      <c r="G577" s="114"/>
      <c r="H577" s="114"/>
      <c r="I577" s="115"/>
      <c r="J577" s="39">
        <v>1</v>
      </c>
      <c r="K577" s="39">
        <v>1</v>
      </c>
      <c r="L577" s="36">
        <f>IFERROR(K577/J577,0)</f>
        <v>1</v>
      </c>
      <c r="N577" s="126"/>
      <c r="O577" s="126"/>
      <c r="Q577" s="22"/>
      <c r="S577" s="22"/>
      <c r="U577" s="22"/>
      <c r="W577" s="22"/>
      <c r="Y577" s="22"/>
      <c r="AA577" s="22"/>
    </row>
    <row r="578" spans="1:28" ht="45" customHeight="1" outlineLevel="1" thickBot="1" x14ac:dyDescent="0.3">
      <c r="B578" s="1"/>
      <c r="D578" s="1"/>
      <c r="E578" s="1"/>
      <c r="F578" s="119" t="s">
        <v>452</v>
      </c>
      <c r="G578" s="114"/>
      <c r="H578" s="114"/>
      <c r="I578" s="115"/>
      <c r="J578" s="39">
        <v>1</v>
      </c>
      <c r="K578" s="39">
        <v>0</v>
      </c>
      <c r="L578" s="36">
        <f>IFERROR(K578/J578,0)</f>
        <v>0</v>
      </c>
      <c r="N578" s="126"/>
      <c r="O578" s="126"/>
      <c r="Q578" s="22"/>
      <c r="S578" s="22"/>
      <c r="U578" s="22"/>
      <c r="W578" s="22"/>
      <c r="Y578" s="22"/>
      <c r="AA578" s="22"/>
    </row>
    <row r="579" spans="1:28" ht="45" customHeight="1" outlineLevel="1" thickBot="1" x14ac:dyDescent="0.3">
      <c r="B579" s="1"/>
      <c r="D579" s="1"/>
      <c r="E579" s="1"/>
      <c r="F579" s="119"/>
      <c r="G579" s="114"/>
      <c r="H579" s="114"/>
      <c r="I579" s="115"/>
      <c r="J579" s="39"/>
      <c r="K579" s="39"/>
      <c r="L579" s="36">
        <f>IFERROR(K579/J579,0)</f>
        <v>0</v>
      </c>
      <c r="N579" s="126"/>
      <c r="O579" s="126"/>
      <c r="Q579" s="22"/>
      <c r="S579" s="22"/>
      <c r="U579" s="22"/>
      <c r="W579" s="22"/>
      <c r="Y579" s="22"/>
      <c r="AA579" s="22"/>
    </row>
    <row r="580" spans="1:28" ht="45" customHeight="1" outlineLevel="1" thickBot="1" x14ac:dyDescent="0.3">
      <c r="B580" s="1"/>
      <c r="D580" s="1"/>
      <c r="E580" s="1"/>
      <c r="F580" s="119"/>
      <c r="G580" s="114"/>
      <c r="H580" s="114"/>
      <c r="I580" s="115"/>
      <c r="J580" s="39"/>
      <c r="K580" s="39"/>
      <c r="L580" s="36">
        <f>IFERROR(K580/J580,0)</f>
        <v>0</v>
      </c>
      <c r="N580"/>
      <c r="O580"/>
      <c r="Q580" s="22"/>
      <c r="S580" s="22"/>
      <c r="U580" s="22"/>
      <c r="W580" s="22"/>
      <c r="Y580" s="22"/>
      <c r="AA580" s="22"/>
    </row>
    <row r="581" spans="1:28" ht="21" customHeight="1" outlineLevel="1" thickBot="1" x14ac:dyDescent="0.3">
      <c r="A581" s="38"/>
      <c r="B581" s="1"/>
      <c r="D581" s="1"/>
      <c r="E581" s="1"/>
      <c r="F581" s="119" t="s">
        <v>15</v>
      </c>
      <c r="G581" s="114"/>
      <c r="H581" s="114"/>
      <c r="I581" s="115"/>
      <c r="J581" s="39">
        <f>SUM(J577:J580)</f>
        <v>2</v>
      </c>
      <c r="K581" s="39">
        <f>SUM(K577:K580)</f>
        <v>1</v>
      </c>
      <c r="L581" s="36">
        <f>IFERROR(K581/J581,0)</f>
        <v>0.5</v>
      </c>
      <c r="N581"/>
      <c r="O581"/>
      <c r="AB581"/>
    </row>
    <row r="582" spans="1:28" x14ac:dyDescent="0.25">
      <c r="N582"/>
      <c r="O582"/>
    </row>
    <row r="583" spans="1:28" ht="27" customHeight="1" thickBot="1" x14ac:dyDescent="0.3">
      <c r="B583" s="1"/>
      <c r="D583" s="1"/>
      <c r="F583" s="124" t="str">
        <f>F572</f>
        <v>METAS FINANCEIRAS 2019</v>
      </c>
      <c r="G583" s="124"/>
      <c r="H583" s="124"/>
      <c r="I583" s="124"/>
      <c r="J583" s="124"/>
      <c r="K583" s="124"/>
      <c r="L583" s="124"/>
      <c r="N583" s="8" t="s">
        <v>1</v>
      </c>
      <c r="O583" s="9" t="s">
        <v>2</v>
      </c>
      <c r="Q583" s="123" t="s">
        <v>3</v>
      </c>
      <c r="R583" s="11"/>
      <c r="S583" s="123" t="s">
        <v>4</v>
      </c>
      <c r="T583" s="12"/>
      <c r="U583" s="123" t="s">
        <v>5</v>
      </c>
      <c r="V583" s="12"/>
      <c r="W583" s="123" t="s">
        <v>6</v>
      </c>
      <c r="X583" s="13"/>
      <c r="Y583" s="123" t="s">
        <v>7</v>
      </c>
      <c r="Z583" s="13"/>
      <c r="AA583" s="123" t="s">
        <v>8</v>
      </c>
    </row>
    <row r="584" spans="1:28" ht="30" customHeight="1" thickBot="1" x14ac:dyDescent="0.3">
      <c r="B584" s="14" t="str">
        <f>B573</f>
        <v>Unidade Responsável</v>
      </c>
      <c r="C584" s="14" t="str">
        <f t="shared" ref="C584:L584" si="25">C573</f>
        <v>P/A</v>
      </c>
      <c r="D584" s="14" t="str">
        <f t="shared" si="25"/>
        <v>Denominação</v>
      </c>
      <c r="E584" s="14" t="str">
        <f t="shared" si="25"/>
        <v>Objetivo Estratégico Principal</v>
      </c>
      <c r="F584" s="15">
        <f t="shared" si="25"/>
        <v>0</v>
      </c>
      <c r="G584" s="16" t="str">
        <f t="shared" si="25"/>
        <v>Programação 2019</v>
      </c>
      <c r="H584" s="15" t="str">
        <f t="shared" si="25"/>
        <v>Transposições no período
Janeiro á Junho</v>
      </c>
      <c r="I584" s="16" t="str">
        <f t="shared" si="25"/>
        <v>Total programado + Transposições em 30/06/2019</v>
      </c>
      <c r="J584" s="17" t="str">
        <f t="shared" si="25"/>
        <v>Total executado no período</v>
      </c>
      <c r="K584" s="18" t="str">
        <f t="shared" si="25"/>
        <v>Total executado acumulado</v>
      </c>
      <c r="L584" s="19" t="str">
        <f t="shared" si="25"/>
        <v>% de realização em relação ao total executado</v>
      </c>
      <c r="N584" s="125"/>
      <c r="O584" s="125"/>
      <c r="Q584" s="116"/>
      <c r="R584" s="43"/>
      <c r="S584" s="116"/>
      <c r="T584" s="21"/>
      <c r="U584" s="116"/>
      <c r="V584" s="21"/>
      <c r="W584" s="116"/>
      <c r="X584" s="21"/>
      <c r="Y584" s="116"/>
      <c r="Z584" s="21"/>
      <c r="AA584" s="116"/>
    </row>
    <row r="585" spans="1:28" ht="59.25" customHeight="1" thickBot="1" x14ac:dyDescent="0.3">
      <c r="A585" s="23" t="str">
        <f>'[1]Quadro Geral'!A19</f>
        <v>01.13</v>
      </c>
      <c r="B585" s="24" t="str">
        <f>VLOOKUP(A585,'[1]Quadro Geral'!$A$7:$N$78,'META FÍSICA e FINANCEIRA'!$B$2,0)</f>
        <v>Presidência</v>
      </c>
      <c r="C585" s="25" t="str">
        <f>VLOOKUP(A585,'[1]Quadro Geral'!$A$7:$N$78,'META FÍSICA e FINANCEIRA'!$C$2,0)</f>
        <v>A</v>
      </c>
      <c r="D585" s="25" t="str">
        <f>VLOOKUP(A585,'[1]Quadro Geral'!$A$7:$N$78,'META FÍSICA e FINANCEIRA'!$D$2,0)</f>
        <v>01.13 - Ouvidoria do CAU/SP</v>
      </c>
      <c r="E585" s="26" t="str">
        <f>VLOOKUP(A585,'[1]Quadro Geral'!$A$7:$N$78,'META FÍSICA e FINANCEIRA'!$E$2,0)</f>
        <v>Assegurar a eficácia no atendimento e no relacionamento com os Arquitetos e Urbanistas e a Sociedade</v>
      </c>
      <c r="F585" s="27" t="e">
        <f>VLOOKUP(E585,'[1]Quadro Geral'!$A$7:$N$78,'META FÍSICA e FINANCEIRA'!$B$2,0)</f>
        <v>#N/A</v>
      </c>
      <c r="G585" s="28">
        <f>VLOOKUP(A585,'[1]Quadro Geral'!$A$7:$N$78,'META FÍSICA e FINANCEIRA'!$G$1,0)</f>
        <v>10329</v>
      </c>
      <c r="H585" s="27">
        <f>VLOOKUP(A585,'[1]Quadro Geral'!$A$7:$N$78,'META FÍSICA e FINANCEIRA'!$H$1,0)</f>
        <v>0</v>
      </c>
      <c r="I585" s="28">
        <f>VLOOKUP(A585,'[1]Quadro Geral'!$A$7:$N$78,'META FÍSICA e FINANCEIRA'!$I$1,0)</f>
        <v>10329</v>
      </c>
      <c r="J585" s="29">
        <f>VLOOKUP(A585,'[1]Quadro Geral'!$A$7:$N$78,'META FÍSICA e FINANCEIRA'!$J$1,0)</f>
        <v>0</v>
      </c>
      <c r="K585" s="30">
        <f>VLOOKUP(A585,'[1]Quadro Geral'!$A$7:$N$78,'META FÍSICA e FINANCEIRA'!$K$1,0)</f>
        <v>0</v>
      </c>
      <c r="L585" s="31">
        <f>IFERROR(K585/G585,0)</f>
        <v>0</v>
      </c>
      <c r="N585" s="126"/>
      <c r="O585" s="126"/>
      <c r="Q585" s="44"/>
      <c r="S585" s="20"/>
      <c r="U585" s="20"/>
      <c r="W585" s="20"/>
      <c r="Y585" s="20"/>
      <c r="AA585" s="20"/>
    </row>
    <row r="586" spans="1:28" ht="36.75" customHeight="1" outlineLevel="1" thickBot="1" x14ac:dyDescent="0.3">
      <c r="A586" s="5"/>
      <c r="B586"/>
      <c r="C586"/>
      <c r="D586"/>
      <c r="E586"/>
      <c r="F586" s="116" t="str">
        <f>$F$5</f>
        <v>METAS FÍSICAS  2019</v>
      </c>
      <c r="G586" s="116"/>
      <c r="H586" s="116"/>
      <c r="I586" s="116"/>
      <c r="J586" s="116"/>
      <c r="K586" s="116"/>
      <c r="L586" s="116"/>
      <c r="N586" s="126"/>
      <c r="O586" s="126"/>
      <c r="Q586" s="20"/>
      <c r="S586" s="22"/>
      <c r="U586" s="22"/>
      <c r="W586" s="22"/>
      <c r="Y586" s="22"/>
      <c r="AA586" s="22"/>
    </row>
    <row r="587" spans="1:28" ht="21" customHeight="1" outlineLevel="1" thickBot="1" x14ac:dyDescent="0.3">
      <c r="A587" s="5"/>
      <c r="B587"/>
      <c r="C587"/>
      <c r="D587"/>
      <c r="E587"/>
      <c r="F587" s="117" t="s">
        <v>11</v>
      </c>
      <c r="G587" s="117"/>
      <c r="H587" s="117"/>
      <c r="I587" s="118"/>
      <c r="J587" s="33" t="s">
        <v>12</v>
      </c>
      <c r="K587" s="33" t="s">
        <v>13</v>
      </c>
      <c r="L587" s="34" t="s">
        <v>14</v>
      </c>
      <c r="N587" s="126"/>
      <c r="O587" s="126"/>
      <c r="Q587" s="22"/>
      <c r="S587" s="22"/>
      <c r="U587" s="22"/>
      <c r="W587" s="22"/>
      <c r="Y587" s="22"/>
      <c r="AA587" s="22"/>
    </row>
    <row r="588" spans="1:28" ht="45" customHeight="1" outlineLevel="1" thickBot="1" x14ac:dyDescent="0.3">
      <c r="B588" s="1"/>
      <c r="D588" s="1"/>
      <c r="E588" s="1"/>
      <c r="F588" s="111"/>
      <c r="G588" s="114" t="s">
        <v>942</v>
      </c>
      <c r="H588" s="114"/>
      <c r="I588" s="115"/>
      <c r="J588" s="39">
        <v>6</v>
      </c>
      <c r="K588" s="39">
        <v>5</v>
      </c>
      <c r="L588" s="36">
        <f t="shared" ref="L588:L598" si="26">IFERROR(K588/J588,0)</f>
        <v>0.83333333333333337</v>
      </c>
      <c r="N588" s="126"/>
      <c r="O588" s="126"/>
      <c r="Q588" s="22"/>
      <c r="S588" s="22"/>
      <c r="U588" s="22"/>
      <c r="W588" s="22"/>
      <c r="Y588" s="22"/>
      <c r="AA588" s="22"/>
    </row>
    <row r="589" spans="1:28" ht="45" customHeight="1" outlineLevel="1" thickBot="1" x14ac:dyDescent="0.3">
      <c r="B589" s="1"/>
      <c r="D589" s="1"/>
      <c r="E589" s="1"/>
      <c r="F589" s="111"/>
      <c r="G589" s="114" t="s">
        <v>943</v>
      </c>
      <c r="H589" s="114"/>
      <c r="I589" s="115"/>
      <c r="J589" s="39">
        <v>6</v>
      </c>
      <c r="K589" s="39">
        <v>5</v>
      </c>
      <c r="L589" s="36">
        <f t="shared" si="26"/>
        <v>0.83333333333333337</v>
      </c>
      <c r="N589" s="126"/>
      <c r="O589" s="126"/>
      <c r="Q589" s="22"/>
      <c r="S589" s="22"/>
      <c r="U589" s="22"/>
      <c r="W589" s="22"/>
      <c r="Y589" s="22"/>
      <c r="AA589" s="22"/>
    </row>
    <row r="590" spans="1:28" ht="45" customHeight="1" outlineLevel="1" thickBot="1" x14ac:dyDescent="0.3">
      <c r="B590" s="1"/>
      <c r="D590" s="1"/>
      <c r="E590" s="1"/>
      <c r="F590" s="111"/>
      <c r="G590" s="114" t="s">
        <v>944</v>
      </c>
      <c r="H590" s="114"/>
      <c r="I590" s="115"/>
      <c r="J590" s="39">
        <v>84</v>
      </c>
      <c r="K590" s="39">
        <v>84</v>
      </c>
      <c r="L590" s="36">
        <f t="shared" si="26"/>
        <v>1</v>
      </c>
      <c r="N590" s="126"/>
      <c r="O590" s="126"/>
      <c r="Q590" s="22"/>
      <c r="S590" s="22"/>
      <c r="U590" s="22"/>
      <c r="W590" s="22"/>
      <c r="Y590" s="22"/>
      <c r="AA590" s="22"/>
    </row>
    <row r="591" spans="1:28" ht="45" customHeight="1" outlineLevel="1" thickBot="1" x14ac:dyDescent="0.3">
      <c r="B591" s="1"/>
      <c r="D591" s="1"/>
      <c r="E591" s="1"/>
      <c r="F591" s="111"/>
      <c r="G591" s="114" t="s">
        <v>945</v>
      </c>
      <c r="H591" s="114"/>
      <c r="I591" s="115"/>
      <c r="J591" s="39">
        <v>49</v>
      </c>
      <c r="K591" s="39">
        <v>48</v>
      </c>
      <c r="L591" s="36">
        <f t="shared" si="26"/>
        <v>0.97959183673469385</v>
      </c>
      <c r="N591"/>
      <c r="O591"/>
      <c r="Q591" s="22"/>
      <c r="S591" s="22"/>
      <c r="U591" s="22"/>
      <c r="W591" s="22"/>
      <c r="Y591" s="22"/>
      <c r="AA591" s="22"/>
    </row>
    <row r="592" spans="1:28" ht="45" customHeight="1" outlineLevel="1" thickBot="1" x14ac:dyDescent="0.3">
      <c r="B592" s="1"/>
      <c r="D592" s="1"/>
      <c r="E592" s="1"/>
      <c r="F592" s="111"/>
      <c r="G592" s="114" t="s">
        <v>946</v>
      </c>
      <c r="H592" s="114"/>
      <c r="I592" s="115"/>
      <c r="J592" s="39">
        <v>27</v>
      </c>
      <c r="K592" s="39">
        <v>27</v>
      </c>
      <c r="L592" s="36">
        <f t="shared" si="26"/>
        <v>1</v>
      </c>
      <c r="N592"/>
      <c r="O592"/>
      <c r="Q592" s="22"/>
      <c r="S592" s="22"/>
      <c r="U592" s="22"/>
      <c r="W592" s="22"/>
      <c r="Y592" s="22"/>
      <c r="AA592" s="22"/>
    </row>
    <row r="593" spans="1:28" ht="45" customHeight="1" outlineLevel="1" thickBot="1" x14ac:dyDescent="0.3">
      <c r="B593" s="1"/>
      <c r="D593" s="1"/>
      <c r="E593" s="1"/>
      <c r="F593" s="111"/>
      <c r="G593" s="114" t="s">
        <v>947</v>
      </c>
      <c r="H593" s="114"/>
      <c r="I593" s="115"/>
      <c r="J593" s="39">
        <v>34</v>
      </c>
      <c r="K593" s="39">
        <v>31</v>
      </c>
      <c r="L593" s="36">
        <f t="shared" si="26"/>
        <v>0.91176470588235292</v>
      </c>
      <c r="N593"/>
      <c r="O593"/>
      <c r="Q593" s="22"/>
      <c r="S593" s="22"/>
      <c r="U593" s="22"/>
      <c r="W593" s="22"/>
      <c r="Y593" s="22"/>
      <c r="Z593"/>
      <c r="AA593"/>
    </row>
    <row r="594" spans="1:28" ht="45" customHeight="1" outlineLevel="1" thickBot="1" x14ac:dyDescent="0.3">
      <c r="B594" s="1"/>
      <c r="D594" s="1"/>
      <c r="E594" s="1"/>
      <c r="F594" s="111"/>
      <c r="G594" s="114" t="s">
        <v>948</v>
      </c>
      <c r="H594" s="114"/>
      <c r="I594" s="115"/>
      <c r="J594" s="39">
        <v>2</v>
      </c>
      <c r="K594" s="39">
        <v>2</v>
      </c>
      <c r="L594" s="36">
        <f t="shared" si="26"/>
        <v>1</v>
      </c>
      <c r="N594"/>
      <c r="O594"/>
      <c r="Q594" s="22"/>
      <c r="S594" s="22"/>
      <c r="U594" s="22"/>
      <c r="W594" s="22"/>
      <c r="Y594" s="22"/>
      <c r="Z594"/>
      <c r="AA594"/>
    </row>
    <row r="595" spans="1:28" ht="45" customHeight="1" outlineLevel="1" thickBot="1" x14ac:dyDescent="0.3">
      <c r="B595" s="1"/>
      <c r="D595" s="1"/>
      <c r="E595" s="1"/>
      <c r="F595" s="111"/>
      <c r="G595" s="114" t="s">
        <v>949</v>
      </c>
      <c r="H595" s="114"/>
      <c r="I595" s="115"/>
      <c r="J595" s="39">
        <v>29</v>
      </c>
      <c r="K595" s="39">
        <v>29</v>
      </c>
      <c r="L595" s="36">
        <f t="shared" si="26"/>
        <v>1</v>
      </c>
      <c r="N595"/>
      <c r="O595"/>
      <c r="Q595" s="22"/>
      <c r="S595" s="22"/>
      <c r="U595" s="22"/>
      <c r="W595" s="22"/>
      <c r="Y595" s="22"/>
      <c r="Z595"/>
      <c r="AA595"/>
    </row>
    <row r="596" spans="1:28" ht="45" customHeight="1" outlineLevel="1" thickBot="1" x14ac:dyDescent="0.3">
      <c r="B596" s="1"/>
      <c r="D596" s="1"/>
      <c r="E596" s="1"/>
      <c r="F596" s="111"/>
      <c r="G596" s="114" t="s">
        <v>950</v>
      </c>
      <c r="H596" s="114"/>
      <c r="I596" s="115"/>
      <c r="J596" s="39">
        <v>16</v>
      </c>
      <c r="K596" s="39">
        <v>16</v>
      </c>
      <c r="L596" s="36">
        <f t="shared" si="26"/>
        <v>1</v>
      </c>
      <c r="N596"/>
      <c r="O596"/>
      <c r="Q596" s="22"/>
      <c r="S596" s="22"/>
      <c r="U596" s="22"/>
      <c r="W596" s="22"/>
      <c r="Y596" s="22"/>
      <c r="Z596"/>
      <c r="AA596"/>
      <c r="AB596"/>
    </row>
    <row r="597" spans="1:28" ht="45" customHeight="1" outlineLevel="1" thickBot="1" x14ac:dyDescent="0.3">
      <c r="B597" s="1"/>
      <c r="D597" s="1"/>
      <c r="E597" s="1"/>
      <c r="F597" s="111"/>
      <c r="G597" s="114" t="s">
        <v>951</v>
      </c>
      <c r="H597" s="114"/>
      <c r="I597" s="115"/>
      <c r="J597" s="39">
        <v>34</v>
      </c>
      <c r="K597" s="39">
        <v>34</v>
      </c>
      <c r="L597" s="36">
        <f t="shared" si="26"/>
        <v>1</v>
      </c>
      <c r="N597"/>
      <c r="O597"/>
      <c r="Q597" s="22"/>
      <c r="S597" s="22"/>
      <c r="U597" s="22"/>
      <c r="W597" s="22"/>
      <c r="Y597" s="22"/>
      <c r="Z597"/>
      <c r="AA597"/>
      <c r="AB597"/>
    </row>
    <row r="598" spans="1:28" ht="21" customHeight="1" outlineLevel="1" thickBot="1" x14ac:dyDescent="0.3">
      <c r="A598" s="38"/>
      <c r="B598" s="1"/>
      <c r="D598" s="1"/>
      <c r="E598" s="1"/>
      <c r="F598" s="119" t="s">
        <v>15</v>
      </c>
      <c r="G598" s="114"/>
      <c r="H598" s="114"/>
      <c r="I598" s="115"/>
      <c r="J598" s="51">
        <f>SUM(J588:J597)</f>
        <v>287</v>
      </c>
      <c r="K598" s="51">
        <f>SUM(K588:K597)</f>
        <v>281</v>
      </c>
      <c r="L598" s="36">
        <f t="shared" si="26"/>
        <v>0.97909407665505221</v>
      </c>
      <c r="N598"/>
      <c r="O598"/>
      <c r="AB598"/>
    </row>
    <row r="599" spans="1:28" x14ac:dyDescent="0.25">
      <c r="N599"/>
      <c r="O599"/>
    </row>
    <row r="600" spans="1:28" ht="27" customHeight="1" thickBot="1" x14ac:dyDescent="0.3">
      <c r="B600" s="1"/>
      <c r="D600" s="1"/>
      <c r="F600" s="124" t="str">
        <f>F583</f>
        <v>METAS FINANCEIRAS 2019</v>
      </c>
      <c r="G600" s="124"/>
      <c r="H600" s="124"/>
      <c r="I600" s="124"/>
      <c r="J600" s="124"/>
      <c r="K600" s="124"/>
      <c r="L600" s="124"/>
      <c r="N600" s="8" t="s">
        <v>1</v>
      </c>
      <c r="O600" s="9" t="s">
        <v>2</v>
      </c>
      <c r="Q600" s="123" t="s">
        <v>3</v>
      </c>
      <c r="R600" s="11"/>
      <c r="S600" s="123" t="s">
        <v>4</v>
      </c>
      <c r="T600" s="12"/>
      <c r="U600" s="123" t="s">
        <v>5</v>
      </c>
      <c r="V600" s="12"/>
      <c r="W600" s="123" t="s">
        <v>6</v>
      </c>
      <c r="X600" s="13"/>
      <c r="Y600" s="123" t="s">
        <v>7</v>
      </c>
      <c r="Z600" s="13"/>
      <c r="AA600" s="123" t="s">
        <v>8</v>
      </c>
    </row>
    <row r="601" spans="1:28" ht="30" customHeight="1" thickBot="1" x14ac:dyDescent="0.3">
      <c r="B601" s="14" t="str">
        <f>B584</f>
        <v>Unidade Responsável</v>
      </c>
      <c r="C601" s="14" t="str">
        <f>C584</f>
        <v>P/A</v>
      </c>
      <c r="D601" s="14" t="str">
        <f>D584</f>
        <v>Denominação</v>
      </c>
      <c r="E601" s="14" t="str">
        <f>E584</f>
        <v>Objetivo Estratégico Principal</v>
      </c>
      <c r="F601" s="15">
        <f>F584</f>
        <v>0</v>
      </c>
      <c r="G601" s="16" t="str">
        <f t="shared" ref="G601:L601" si="27">G584</f>
        <v>Programação 2019</v>
      </c>
      <c r="H601" s="15" t="str">
        <f t="shared" si="27"/>
        <v>Transposições no período
Janeiro á Junho</v>
      </c>
      <c r="I601" s="16" t="str">
        <f t="shared" si="27"/>
        <v>Total programado + Transposições em 30/06/2019</v>
      </c>
      <c r="J601" s="17" t="str">
        <f t="shared" si="27"/>
        <v>Total executado no período</v>
      </c>
      <c r="K601" s="18" t="str">
        <f t="shared" si="27"/>
        <v>Total executado acumulado</v>
      </c>
      <c r="L601" s="19" t="str">
        <f t="shared" si="27"/>
        <v>% de realização em relação ao total executado</v>
      </c>
      <c r="N601" s="125"/>
      <c r="O601" s="125"/>
      <c r="Q601" s="116"/>
      <c r="R601" s="43"/>
      <c r="S601" s="116"/>
      <c r="T601" s="21"/>
      <c r="U601" s="116"/>
      <c r="V601" s="21"/>
      <c r="W601" s="116"/>
      <c r="X601" s="21"/>
      <c r="Y601" s="116"/>
      <c r="Z601" s="21"/>
      <c r="AA601" s="116"/>
    </row>
    <row r="602" spans="1:28" ht="59.25" customHeight="1" thickBot="1" x14ac:dyDescent="0.3">
      <c r="A602" s="23" t="str">
        <f>'[1]Quadro Geral'!A20</f>
        <v>01.14</v>
      </c>
      <c r="B602" s="24" t="str">
        <f>VLOOKUP(A602,'[1]Quadro Geral'!$A$7:$N$78,'META FÍSICA e FINANCEIRA'!$B$2,0)</f>
        <v>Presidência</v>
      </c>
      <c r="C602" s="25" t="str">
        <f>VLOOKUP(A602,'[1]Quadro Geral'!$A$7:$N$78,'META FÍSICA e FINANCEIRA'!$C$2,0)</f>
        <v>A</v>
      </c>
      <c r="D602" s="25" t="str">
        <f>VLOOKUP(A602,'[1]Quadro Geral'!$A$7:$N$78,'META FÍSICA e FINANCEIRA'!$D$2,0)</f>
        <v>01.14 - Implantar trab. Colabor. c/ foco na evolução do SICCAU e Sist. Inf. c/ ênfase na Fiscalização</v>
      </c>
      <c r="E602" s="26" t="str">
        <f>VLOOKUP(A602,'[1]Quadro Geral'!$A$7:$N$78,'META FÍSICA e FINANCEIRA'!$E$2,0)</f>
        <v>Tornar a fiscalização um vetor de melhoria do exercício da Arquitetura e Urbanismo</v>
      </c>
      <c r="F602" s="27" t="e">
        <f>VLOOKUP(E602,'[1]Quadro Geral'!$A$7:$N$78,'META FÍSICA e FINANCEIRA'!$B$2,0)</f>
        <v>#N/A</v>
      </c>
      <c r="G602" s="28">
        <f>VLOOKUP(A602,'[1]Quadro Geral'!$A$7:$N$78,'META FÍSICA e FINANCEIRA'!$G$1,0)</f>
        <v>89862.3</v>
      </c>
      <c r="H602" s="27">
        <f>VLOOKUP(A602,'[1]Quadro Geral'!$A$7:$N$78,'META FÍSICA e FINANCEIRA'!$H$1,0)</f>
        <v>0</v>
      </c>
      <c r="I602" s="28">
        <f>VLOOKUP(A602,'[1]Quadro Geral'!$A$7:$N$78,'META FÍSICA e FINANCEIRA'!$I$1,0)</f>
        <v>89862.3</v>
      </c>
      <c r="J602" s="29">
        <f>VLOOKUP(A602,'[1]Quadro Geral'!$A$7:$N$78,'META FÍSICA e FINANCEIRA'!$J$1,0)</f>
        <v>0</v>
      </c>
      <c r="K602" s="30">
        <f>VLOOKUP(A602,'[1]Quadro Geral'!$A$7:$N$78,'META FÍSICA e FINANCEIRA'!$K$1,0)</f>
        <v>0</v>
      </c>
      <c r="L602" s="31">
        <f>IFERROR(K602/G602,0)</f>
        <v>0</v>
      </c>
      <c r="N602" s="126"/>
      <c r="O602" s="126"/>
      <c r="Q602" s="44"/>
      <c r="S602" s="20"/>
      <c r="U602" s="20"/>
      <c r="W602" s="20"/>
      <c r="Y602" s="20"/>
      <c r="AA602" s="20"/>
    </row>
    <row r="603" spans="1:28" ht="36.75" customHeight="1" outlineLevel="1" thickBot="1" x14ac:dyDescent="0.3">
      <c r="A603" s="5"/>
      <c r="B603"/>
      <c r="C603"/>
      <c r="D603"/>
      <c r="E603"/>
      <c r="F603" s="116" t="str">
        <f>$F$5</f>
        <v>METAS FÍSICAS  2019</v>
      </c>
      <c r="G603" s="116"/>
      <c r="H603" s="116"/>
      <c r="I603" s="116"/>
      <c r="J603" s="116"/>
      <c r="K603" s="116"/>
      <c r="L603" s="116"/>
      <c r="N603" s="126"/>
      <c r="O603" s="126"/>
      <c r="Q603" s="20"/>
      <c r="S603" s="22"/>
      <c r="U603" s="22"/>
      <c r="W603" s="22"/>
      <c r="Y603" s="22"/>
      <c r="AA603" s="22"/>
    </row>
    <row r="604" spans="1:28" ht="21" customHeight="1" outlineLevel="1" thickBot="1" x14ac:dyDescent="0.3">
      <c r="A604" s="5"/>
      <c r="B604"/>
      <c r="C604"/>
      <c r="D604"/>
      <c r="E604"/>
      <c r="F604" s="117" t="s">
        <v>11</v>
      </c>
      <c r="G604" s="117"/>
      <c r="H604" s="117"/>
      <c r="I604" s="118"/>
      <c r="J604" s="33" t="s">
        <v>12</v>
      </c>
      <c r="K604" s="33" t="s">
        <v>13</v>
      </c>
      <c r="L604" s="34" t="s">
        <v>14</v>
      </c>
      <c r="N604" s="126"/>
      <c r="O604" s="126"/>
      <c r="Q604" s="22"/>
      <c r="S604" s="22"/>
      <c r="U604" s="22"/>
      <c r="W604" s="22"/>
      <c r="Y604" s="22"/>
      <c r="AA604" s="22"/>
    </row>
    <row r="605" spans="1:28" ht="45" customHeight="1" outlineLevel="1" thickBot="1" x14ac:dyDescent="0.3">
      <c r="B605" s="1"/>
      <c r="D605" s="1"/>
      <c r="E605" s="1"/>
      <c r="F605" s="119" t="s">
        <v>952</v>
      </c>
      <c r="G605" s="114"/>
      <c r="H605" s="114"/>
      <c r="I605" s="115"/>
      <c r="J605" s="39">
        <v>1</v>
      </c>
      <c r="K605" s="39">
        <v>1</v>
      </c>
      <c r="L605" s="36">
        <f>IFERROR(K605/J605,0)</f>
        <v>1</v>
      </c>
      <c r="N605" s="126"/>
      <c r="O605" s="126"/>
      <c r="Q605" s="22"/>
      <c r="S605" s="22"/>
      <c r="U605" s="22"/>
      <c r="W605" s="22"/>
      <c r="Y605" s="22"/>
      <c r="AA605" s="22"/>
    </row>
    <row r="606" spans="1:28" ht="45" customHeight="1" outlineLevel="1" thickBot="1" x14ac:dyDescent="0.3">
      <c r="B606" s="1"/>
      <c r="D606" s="1"/>
      <c r="E606" s="1"/>
      <c r="F606" s="120"/>
      <c r="G606" s="121"/>
      <c r="H606" s="121"/>
      <c r="I606" s="122"/>
      <c r="J606" s="39"/>
      <c r="K606" s="39"/>
      <c r="L606" s="36">
        <f t="shared" ref="L606:L656" si="28">IFERROR(K606/J606,0)</f>
        <v>0</v>
      </c>
      <c r="N606" s="126"/>
      <c r="O606" s="126"/>
      <c r="Q606" s="22"/>
      <c r="S606" s="22"/>
      <c r="U606" s="22"/>
      <c r="W606" s="22"/>
      <c r="Y606" s="22"/>
      <c r="AA606" s="22"/>
    </row>
    <row r="607" spans="1:28" ht="45" hidden="1" customHeight="1" outlineLevel="1" thickBot="1" x14ac:dyDescent="0.3">
      <c r="B607" s="1"/>
      <c r="D607" s="1"/>
      <c r="E607" s="1"/>
      <c r="F607" s="120"/>
      <c r="G607" s="121"/>
      <c r="H607" s="121"/>
      <c r="I607" s="122"/>
      <c r="J607" s="39"/>
      <c r="K607" s="39"/>
      <c r="L607" s="36">
        <f t="shared" si="28"/>
        <v>0</v>
      </c>
      <c r="N607" s="126"/>
      <c r="O607" s="126"/>
      <c r="Q607" s="22"/>
      <c r="S607" s="22"/>
      <c r="U607" s="22"/>
      <c r="W607" s="22"/>
      <c r="Y607" s="22"/>
      <c r="AA607" s="22"/>
    </row>
    <row r="608" spans="1:28" ht="45" hidden="1" customHeight="1" outlineLevel="1" thickBot="1" x14ac:dyDescent="0.3">
      <c r="B608" s="1"/>
      <c r="D608" s="1"/>
      <c r="E608" s="1"/>
      <c r="F608" s="120"/>
      <c r="G608" s="121"/>
      <c r="H608" s="121"/>
      <c r="I608" s="122"/>
      <c r="J608" s="39"/>
      <c r="K608" s="39"/>
      <c r="L608" s="36">
        <f t="shared" si="28"/>
        <v>0</v>
      </c>
      <c r="N608" s="52"/>
      <c r="O608" s="52"/>
      <c r="Q608" s="22"/>
      <c r="S608" s="22"/>
      <c r="U608" s="22"/>
      <c r="W608" s="22"/>
      <c r="Y608" s="22"/>
      <c r="AA608" s="22"/>
    </row>
    <row r="609" spans="2:27" ht="45" hidden="1" customHeight="1" outlineLevel="1" thickBot="1" x14ac:dyDescent="0.3">
      <c r="B609" s="1"/>
      <c r="D609" s="1"/>
      <c r="E609" s="1"/>
      <c r="F609" s="120"/>
      <c r="G609" s="121"/>
      <c r="H609" s="121"/>
      <c r="I609" s="122"/>
      <c r="J609" s="39"/>
      <c r="K609" s="39"/>
      <c r="L609" s="36">
        <f t="shared" si="28"/>
        <v>0</v>
      </c>
      <c r="N609" s="52"/>
      <c r="O609" s="52"/>
      <c r="Q609" s="22"/>
      <c r="S609" s="22"/>
      <c r="U609" s="22"/>
      <c r="W609" s="22"/>
      <c r="Y609" s="22"/>
      <c r="AA609" s="22"/>
    </row>
    <row r="610" spans="2:27" ht="45" hidden="1" customHeight="1" outlineLevel="1" thickBot="1" x14ac:dyDescent="0.3">
      <c r="B610" s="1"/>
      <c r="D610" s="1"/>
      <c r="E610" s="1"/>
      <c r="F610" s="120"/>
      <c r="G610" s="121"/>
      <c r="H610" s="121"/>
      <c r="I610" s="122"/>
      <c r="J610" s="39"/>
      <c r="K610" s="39"/>
      <c r="L610" s="36">
        <f t="shared" si="28"/>
        <v>0</v>
      </c>
      <c r="N610" s="52"/>
      <c r="O610" s="52"/>
      <c r="Q610" s="22"/>
      <c r="S610" s="22"/>
      <c r="U610" s="22"/>
      <c r="W610" s="22"/>
      <c r="Y610" s="22"/>
      <c r="AA610" s="22"/>
    </row>
    <row r="611" spans="2:27" ht="45" hidden="1" customHeight="1" outlineLevel="1" thickBot="1" x14ac:dyDescent="0.3">
      <c r="B611" s="1"/>
      <c r="D611" s="1"/>
      <c r="E611" s="1"/>
      <c r="F611" s="120"/>
      <c r="G611" s="121"/>
      <c r="H611" s="121"/>
      <c r="I611" s="122"/>
      <c r="J611" s="39"/>
      <c r="K611" s="39"/>
      <c r="L611" s="36">
        <f t="shared" si="28"/>
        <v>0</v>
      </c>
      <c r="N611" s="52"/>
      <c r="O611" s="52"/>
      <c r="Q611" s="22"/>
      <c r="S611" s="22"/>
      <c r="U611" s="22"/>
      <c r="W611" s="22"/>
      <c r="Y611" s="22"/>
      <c r="AA611" s="22"/>
    </row>
    <row r="612" spans="2:27" ht="45" hidden="1" customHeight="1" outlineLevel="1" thickBot="1" x14ac:dyDescent="0.3">
      <c r="B612" s="1"/>
      <c r="D612" s="1"/>
      <c r="E612" s="1"/>
      <c r="F612" s="120"/>
      <c r="G612" s="121"/>
      <c r="H612" s="121"/>
      <c r="I612" s="122"/>
      <c r="J612" s="39"/>
      <c r="K612" s="39"/>
      <c r="L612" s="36">
        <f t="shared" si="28"/>
        <v>0</v>
      </c>
      <c r="N612" s="52"/>
      <c r="O612" s="52"/>
      <c r="Q612" s="22"/>
      <c r="S612" s="22"/>
      <c r="U612" s="22"/>
      <c r="W612" s="22"/>
      <c r="Y612" s="22"/>
      <c r="AA612" s="22"/>
    </row>
    <row r="613" spans="2:27" ht="45" hidden="1" customHeight="1" outlineLevel="1" thickBot="1" x14ac:dyDescent="0.3">
      <c r="B613" s="1"/>
      <c r="D613" s="1"/>
      <c r="E613" s="1"/>
      <c r="F613" s="120"/>
      <c r="G613" s="121"/>
      <c r="H613" s="121"/>
      <c r="I613" s="122"/>
      <c r="J613" s="39"/>
      <c r="K613" s="39"/>
      <c r="L613" s="36">
        <f t="shared" si="28"/>
        <v>0</v>
      </c>
      <c r="N613" s="52"/>
      <c r="O613" s="52"/>
      <c r="Q613" s="22"/>
      <c r="S613" s="22"/>
      <c r="U613" s="22"/>
      <c r="W613" s="22"/>
      <c r="Y613" s="22"/>
      <c r="AA613" s="22"/>
    </row>
    <row r="614" spans="2:27" ht="45" hidden="1" customHeight="1" outlineLevel="1" thickBot="1" x14ac:dyDescent="0.3">
      <c r="B614" s="1"/>
      <c r="D614" s="1"/>
      <c r="E614" s="1"/>
      <c r="F614" s="120"/>
      <c r="G614" s="121"/>
      <c r="H614" s="121"/>
      <c r="I614" s="122"/>
      <c r="J614" s="39"/>
      <c r="K614" s="39"/>
      <c r="L614" s="36">
        <f t="shared" si="28"/>
        <v>0</v>
      </c>
      <c r="N614" s="52"/>
      <c r="O614" s="52"/>
      <c r="Q614" s="22"/>
      <c r="S614" s="22"/>
      <c r="U614" s="22"/>
      <c r="W614" s="22"/>
      <c r="Y614" s="22"/>
      <c r="AA614" s="22"/>
    </row>
    <row r="615" spans="2:27" ht="45" hidden="1" customHeight="1" outlineLevel="1" thickBot="1" x14ac:dyDescent="0.3">
      <c r="B615" s="1"/>
      <c r="D615" s="1"/>
      <c r="E615" s="1"/>
      <c r="F615" s="120"/>
      <c r="G615" s="121"/>
      <c r="H615" s="121"/>
      <c r="I615" s="122"/>
      <c r="J615" s="39"/>
      <c r="K615" s="39"/>
      <c r="L615" s="36">
        <f t="shared" si="28"/>
        <v>0</v>
      </c>
      <c r="N615" s="52"/>
      <c r="O615" s="52"/>
      <c r="Q615" s="22"/>
      <c r="S615" s="22"/>
      <c r="U615" s="22"/>
      <c r="W615" s="22"/>
      <c r="Y615" s="22"/>
      <c r="AA615" s="22"/>
    </row>
    <row r="616" spans="2:27" ht="45" hidden="1" customHeight="1" outlineLevel="1" thickBot="1" x14ac:dyDescent="0.3">
      <c r="B616" s="1"/>
      <c r="D616" s="1"/>
      <c r="E616" s="1"/>
      <c r="F616" s="120"/>
      <c r="G616" s="121"/>
      <c r="H616" s="121"/>
      <c r="I616" s="122"/>
      <c r="J616" s="39"/>
      <c r="K616" s="39"/>
      <c r="L616" s="36">
        <f t="shared" si="28"/>
        <v>0</v>
      </c>
      <c r="N616" s="52"/>
      <c r="O616" s="52"/>
      <c r="Q616" s="22"/>
      <c r="S616" s="22"/>
      <c r="U616" s="22"/>
      <c r="W616" s="22"/>
      <c r="Y616" s="22"/>
      <c r="AA616" s="22"/>
    </row>
    <row r="617" spans="2:27" ht="45" hidden="1" customHeight="1" outlineLevel="1" thickBot="1" x14ac:dyDescent="0.3">
      <c r="B617" s="1"/>
      <c r="D617" s="1"/>
      <c r="E617" s="1"/>
      <c r="F617" s="120"/>
      <c r="G617" s="121"/>
      <c r="H617" s="121"/>
      <c r="I617" s="122"/>
      <c r="J617" s="39"/>
      <c r="K617" s="39"/>
      <c r="L617" s="36">
        <f t="shared" si="28"/>
        <v>0</v>
      </c>
      <c r="N617" s="52"/>
      <c r="O617" s="52"/>
      <c r="Q617" s="22"/>
      <c r="S617" s="22"/>
      <c r="U617" s="22"/>
      <c r="W617" s="22"/>
      <c r="Y617" s="22"/>
      <c r="AA617" s="22"/>
    </row>
    <row r="618" spans="2:27" ht="45" hidden="1" customHeight="1" outlineLevel="1" thickBot="1" x14ac:dyDescent="0.3">
      <c r="B618" s="1"/>
      <c r="D618" s="1"/>
      <c r="E618" s="1"/>
      <c r="F618" s="120"/>
      <c r="G618" s="121"/>
      <c r="H618" s="121"/>
      <c r="I618" s="122"/>
      <c r="J618" s="39"/>
      <c r="K618" s="39"/>
      <c r="L618" s="36">
        <f t="shared" si="28"/>
        <v>0</v>
      </c>
      <c r="N618" s="52"/>
      <c r="O618" s="52"/>
      <c r="Q618" s="22"/>
      <c r="S618" s="22"/>
      <c r="U618" s="22"/>
      <c r="W618" s="22"/>
      <c r="Y618" s="22"/>
      <c r="AA618" s="22"/>
    </row>
    <row r="619" spans="2:27" ht="45" hidden="1" customHeight="1" outlineLevel="1" thickBot="1" x14ac:dyDescent="0.3">
      <c r="B619" s="1"/>
      <c r="D619" s="1"/>
      <c r="E619" s="1"/>
      <c r="F619" s="120"/>
      <c r="G619" s="121"/>
      <c r="H619" s="121"/>
      <c r="I619" s="122"/>
      <c r="J619" s="39"/>
      <c r="K619" s="39"/>
      <c r="L619" s="36">
        <f t="shared" si="28"/>
        <v>0</v>
      </c>
      <c r="N619" s="52"/>
      <c r="O619" s="52"/>
      <c r="Q619" s="22"/>
      <c r="S619" s="22"/>
      <c r="U619" s="22"/>
      <c r="W619" s="22"/>
      <c r="Y619" s="22"/>
      <c r="AA619" s="22"/>
    </row>
    <row r="620" spans="2:27" ht="45" hidden="1" customHeight="1" outlineLevel="1" thickBot="1" x14ac:dyDescent="0.3">
      <c r="B620" s="1"/>
      <c r="D620" s="1"/>
      <c r="E620" s="1"/>
      <c r="F620" s="120"/>
      <c r="G620" s="121"/>
      <c r="H620" s="121"/>
      <c r="I620" s="122"/>
      <c r="J620" s="39"/>
      <c r="K620" s="39"/>
      <c r="L620" s="36">
        <f t="shared" si="28"/>
        <v>0</v>
      </c>
      <c r="N620" s="52"/>
      <c r="O620" s="52"/>
      <c r="Q620" s="22"/>
      <c r="S620" s="22"/>
      <c r="U620" s="22"/>
      <c r="W620" s="22"/>
      <c r="Y620" s="22"/>
      <c r="AA620" s="22"/>
    </row>
    <row r="621" spans="2:27" ht="45" hidden="1" customHeight="1" outlineLevel="1" thickBot="1" x14ac:dyDescent="0.3">
      <c r="B621" s="1"/>
      <c r="D621" s="1"/>
      <c r="E621" s="1"/>
      <c r="F621" s="120"/>
      <c r="G621" s="121"/>
      <c r="H621" s="121"/>
      <c r="I621" s="122"/>
      <c r="J621" s="39"/>
      <c r="K621" s="39"/>
      <c r="L621" s="36">
        <f t="shared" si="28"/>
        <v>0</v>
      </c>
      <c r="N621" s="52"/>
      <c r="O621" s="52"/>
      <c r="Q621" s="22"/>
      <c r="S621" s="22"/>
      <c r="U621" s="22"/>
      <c r="W621" s="22"/>
      <c r="Y621" s="22"/>
      <c r="AA621" s="22"/>
    </row>
    <row r="622" spans="2:27" ht="45" hidden="1" customHeight="1" outlineLevel="1" thickBot="1" x14ac:dyDescent="0.3">
      <c r="B622" s="1"/>
      <c r="D622" s="1"/>
      <c r="E622" s="1"/>
      <c r="F622" s="120"/>
      <c r="G622" s="121"/>
      <c r="H622" s="121"/>
      <c r="I622" s="122"/>
      <c r="J622" s="39"/>
      <c r="K622" s="39"/>
      <c r="L622" s="36">
        <f t="shared" si="28"/>
        <v>0</v>
      </c>
      <c r="N622" s="52"/>
      <c r="O622" s="52"/>
      <c r="Q622" s="22"/>
      <c r="S622" s="22"/>
      <c r="U622" s="22"/>
      <c r="W622" s="22"/>
      <c r="Y622" s="22"/>
      <c r="AA622" s="22"/>
    </row>
    <row r="623" spans="2:27" ht="45" hidden="1" customHeight="1" outlineLevel="1" thickBot="1" x14ac:dyDescent="0.3">
      <c r="B623" s="1"/>
      <c r="D623" s="1"/>
      <c r="E623" s="1"/>
      <c r="F623" s="120"/>
      <c r="G623" s="121"/>
      <c r="H623" s="121"/>
      <c r="I623" s="122"/>
      <c r="J623" s="39"/>
      <c r="K623" s="39"/>
      <c r="L623" s="36">
        <f t="shared" si="28"/>
        <v>0</v>
      </c>
      <c r="N623" s="52"/>
      <c r="O623" s="52"/>
      <c r="Q623" s="22"/>
      <c r="S623" s="22"/>
      <c r="U623" s="22"/>
      <c r="W623" s="22"/>
      <c r="Y623" s="22"/>
      <c r="AA623" s="22"/>
    </row>
    <row r="624" spans="2:27" ht="45" hidden="1" customHeight="1" outlineLevel="1" thickBot="1" x14ac:dyDescent="0.3">
      <c r="B624" s="1"/>
      <c r="D624" s="1"/>
      <c r="E624" s="1"/>
      <c r="F624" s="120"/>
      <c r="G624" s="121"/>
      <c r="H624" s="121"/>
      <c r="I624" s="122"/>
      <c r="J624" s="39"/>
      <c r="K624" s="39"/>
      <c r="L624" s="36">
        <f t="shared" si="28"/>
        <v>0</v>
      </c>
      <c r="N624" s="52"/>
      <c r="O624" s="52"/>
      <c r="Q624" s="22"/>
      <c r="S624" s="22"/>
      <c r="U624" s="22"/>
      <c r="W624" s="22"/>
      <c r="Y624" s="22"/>
      <c r="AA624" s="22"/>
    </row>
    <row r="625" spans="2:27" ht="45" hidden="1" customHeight="1" outlineLevel="1" thickBot="1" x14ac:dyDescent="0.3">
      <c r="B625" s="1"/>
      <c r="D625" s="1"/>
      <c r="E625" s="1"/>
      <c r="F625" s="120"/>
      <c r="G625" s="121"/>
      <c r="H625" s="121"/>
      <c r="I625" s="122"/>
      <c r="J625" s="39"/>
      <c r="K625" s="39"/>
      <c r="L625" s="36">
        <f t="shared" si="28"/>
        <v>0</v>
      </c>
      <c r="N625" s="52"/>
      <c r="O625" s="52"/>
      <c r="Q625" s="22"/>
      <c r="S625" s="22"/>
      <c r="U625" s="22"/>
      <c r="W625" s="22"/>
      <c r="Y625" s="22"/>
      <c r="AA625" s="22"/>
    </row>
    <row r="626" spans="2:27" ht="45" hidden="1" customHeight="1" outlineLevel="1" thickBot="1" x14ac:dyDescent="0.3">
      <c r="B626" s="1"/>
      <c r="D626" s="1"/>
      <c r="E626" s="1"/>
      <c r="F626" s="120"/>
      <c r="G626" s="121"/>
      <c r="H626" s="121"/>
      <c r="I626" s="122"/>
      <c r="J626" s="39"/>
      <c r="K626" s="39"/>
      <c r="L626" s="36">
        <f t="shared" si="28"/>
        <v>0</v>
      </c>
      <c r="N626" s="52"/>
      <c r="O626" s="52"/>
      <c r="Q626" s="22"/>
      <c r="S626" s="22"/>
      <c r="U626" s="22"/>
      <c r="W626" s="22"/>
      <c r="Y626" s="22"/>
      <c r="AA626" s="22"/>
    </row>
    <row r="627" spans="2:27" ht="45" hidden="1" customHeight="1" outlineLevel="1" thickBot="1" x14ac:dyDescent="0.3">
      <c r="B627" s="1"/>
      <c r="D627" s="1"/>
      <c r="E627" s="1"/>
      <c r="F627" s="120"/>
      <c r="G627" s="121"/>
      <c r="H627" s="121"/>
      <c r="I627" s="122"/>
      <c r="J627" s="39"/>
      <c r="K627" s="39"/>
      <c r="L627" s="36">
        <f t="shared" si="28"/>
        <v>0</v>
      </c>
      <c r="N627" s="52"/>
      <c r="O627" s="52"/>
      <c r="Q627" s="22"/>
      <c r="S627" s="22"/>
      <c r="U627" s="22"/>
      <c r="W627" s="22"/>
      <c r="Y627" s="22"/>
      <c r="AA627" s="22"/>
    </row>
    <row r="628" spans="2:27" ht="45" hidden="1" customHeight="1" outlineLevel="1" thickBot="1" x14ac:dyDescent="0.3">
      <c r="B628" s="1"/>
      <c r="D628" s="1"/>
      <c r="E628" s="1"/>
      <c r="F628" s="120"/>
      <c r="G628" s="121"/>
      <c r="H628" s="121"/>
      <c r="I628" s="122"/>
      <c r="J628" s="39"/>
      <c r="K628" s="39"/>
      <c r="L628" s="36">
        <f t="shared" si="28"/>
        <v>0</v>
      </c>
      <c r="N628" s="52"/>
      <c r="O628" s="52"/>
      <c r="Q628" s="22"/>
      <c r="S628" s="22"/>
      <c r="U628" s="22"/>
      <c r="W628" s="22"/>
      <c r="Y628" s="22"/>
      <c r="AA628" s="22"/>
    </row>
    <row r="629" spans="2:27" ht="45" hidden="1" customHeight="1" outlineLevel="1" thickBot="1" x14ac:dyDescent="0.3">
      <c r="B629" s="1"/>
      <c r="D629" s="1"/>
      <c r="E629" s="1"/>
      <c r="F629" s="120"/>
      <c r="G629" s="121"/>
      <c r="H629" s="121"/>
      <c r="I629" s="122"/>
      <c r="J629" s="39"/>
      <c r="K629" s="39"/>
      <c r="L629" s="36">
        <f t="shared" si="28"/>
        <v>0</v>
      </c>
      <c r="N629" s="52"/>
      <c r="O629" s="52"/>
      <c r="Q629" s="22"/>
      <c r="S629" s="22"/>
      <c r="U629" s="22"/>
      <c r="W629" s="22"/>
      <c r="Y629" s="22"/>
      <c r="AA629" s="22"/>
    </row>
    <row r="630" spans="2:27" ht="45" hidden="1" customHeight="1" outlineLevel="1" thickBot="1" x14ac:dyDescent="0.3">
      <c r="B630" s="1"/>
      <c r="D630" s="1"/>
      <c r="E630" s="1"/>
      <c r="F630" s="120"/>
      <c r="G630" s="121"/>
      <c r="H630" s="121"/>
      <c r="I630" s="122"/>
      <c r="J630" s="39"/>
      <c r="K630" s="39"/>
      <c r="L630" s="36">
        <f t="shared" si="28"/>
        <v>0</v>
      </c>
      <c r="N630" s="52"/>
      <c r="O630" s="52"/>
      <c r="Q630" s="22"/>
      <c r="S630" s="22"/>
      <c r="U630" s="22"/>
      <c r="W630" s="22"/>
      <c r="Y630" s="22"/>
      <c r="AA630" s="22"/>
    </row>
    <row r="631" spans="2:27" ht="45" hidden="1" customHeight="1" outlineLevel="1" thickBot="1" x14ac:dyDescent="0.3">
      <c r="B631" s="1"/>
      <c r="D631" s="1"/>
      <c r="E631" s="1"/>
      <c r="F631" s="120"/>
      <c r="G631" s="121"/>
      <c r="H631" s="121"/>
      <c r="I631" s="122"/>
      <c r="J631" s="39"/>
      <c r="K631" s="39"/>
      <c r="L631" s="36">
        <f t="shared" si="28"/>
        <v>0</v>
      </c>
      <c r="N631" s="52"/>
      <c r="O631" s="52"/>
      <c r="Q631" s="22"/>
      <c r="S631" s="22"/>
      <c r="U631" s="22"/>
      <c r="W631" s="22"/>
      <c r="Y631" s="22"/>
      <c r="AA631" s="22"/>
    </row>
    <row r="632" spans="2:27" ht="45" hidden="1" customHeight="1" outlineLevel="1" thickBot="1" x14ac:dyDescent="0.3">
      <c r="B632" s="1"/>
      <c r="D632" s="1"/>
      <c r="E632" s="1"/>
      <c r="F632" s="120"/>
      <c r="G632" s="121"/>
      <c r="H632" s="121"/>
      <c r="I632" s="122"/>
      <c r="J632" s="39"/>
      <c r="K632" s="39"/>
      <c r="L632" s="36">
        <f t="shared" si="28"/>
        <v>0</v>
      </c>
      <c r="N632" s="52"/>
      <c r="O632" s="52"/>
      <c r="Q632" s="22"/>
      <c r="S632" s="22"/>
      <c r="U632" s="22"/>
      <c r="W632" s="22"/>
      <c r="Y632" s="22"/>
      <c r="AA632" s="22"/>
    </row>
    <row r="633" spans="2:27" ht="45" hidden="1" customHeight="1" outlineLevel="1" thickBot="1" x14ac:dyDescent="0.3">
      <c r="B633" s="1"/>
      <c r="D633" s="1"/>
      <c r="E633" s="1"/>
      <c r="F633" s="120"/>
      <c r="G633" s="121"/>
      <c r="H633" s="121"/>
      <c r="I633" s="122"/>
      <c r="J633" s="39"/>
      <c r="K633" s="39"/>
      <c r="L633" s="36">
        <f t="shared" si="28"/>
        <v>0</v>
      </c>
      <c r="N633" s="52"/>
      <c r="O633" s="52"/>
      <c r="Q633" s="22"/>
      <c r="S633" s="22"/>
      <c r="U633" s="22"/>
      <c r="W633" s="22"/>
      <c r="Y633" s="22"/>
      <c r="AA633" s="22"/>
    </row>
    <row r="634" spans="2:27" ht="45" hidden="1" customHeight="1" outlineLevel="1" thickBot="1" x14ac:dyDescent="0.3">
      <c r="B634" s="1"/>
      <c r="D634" s="1"/>
      <c r="E634" s="1"/>
      <c r="F634" s="120"/>
      <c r="G634" s="121"/>
      <c r="H634" s="121"/>
      <c r="I634" s="122"/>
      <c r="J634" s="39"/>
      <c r="K634" s="39"/>
      <c r="L634" s="36">
        <f t="shared" si="28"/>
        <v>0</v>
      </c>
      <c r="N634" s="52"/>
      <c r="O634" s="52"/>
      <c r="Q634" s="22"/>
      <c r="S634" s="22"/>
      <c r="U634" s="22"/>
      <c r="W634" s="22"/>
      <c r="Y634" s="22"/>
      <c r="AA634" s="22"/>
    </row>
    <row r="635" spans="2:27" ht="45" hidden="1" customHeight="1" outlineLevel="1" thickBot="1" x14ac:dyDescent="0.3">
      <c r="B635" s="1"/>
      <c r="D635" s="1"/>
      <c r="E635" s="1"/>
      <c r="F635" s="120"/>
      <c r="G635" s="121"/>
      <c r="H635" s="121"/>
      <c r="I635" s="122"/>
      <c r="J635" s="39"/>
      <c r="K635" s="39"/>
      <c r="L635" s="36">
        <f t="shared" si="28"/>
        <v>0</v>
      </c>
      <c r="N635" s="52"/>
      <c r="O635" s="52"/>
      <c r="Q635" s="22"/>
      <c r="S635" s="22"/>
      <c r="U635" s="22"/>
      <c r="W635" s="22"/>
      <c r="Y635" s="22"/>
      <c r="AA635" s="22"/>
    </row>
    <row r="636" spans="2:27" ht="45" hidden="1" customHeight="1" outlineLevel="1" thickBot="1" x14ac:dyDescent="0.3">
      <c r="B636" s="1"/>
      <c r="D636" s="1"/>
      <c r="E636" s="1"/>
      <c r="F636" s="120"/>
      <c r="G636" s="121"/>
      <c r="H636" s="121"/>
      <c r="I636" s="122"/>
      <c r="J636" s="39"/>
      <c r="K636" s="39"/>
      <c r="L636" s="36">
        <f t="shared" si="28"/>
        <v>0</v>
      </c>
      <c r="N636" s="52"/>
      <c r="O636" s="52"/>
      <c r="Q636" s="22"/>
      <c r="S636" s="22"/>
      <c r="U636" s="22"/>
      <c r="W636" s="22"/>
      <c r="Y636" s="22"/>
      <c r="AA636" s="22"/>
    </row>
    <row r="637" spans="2:27" ht="45" hidden="1" customHeight="1" outlineLevel="1" thickBot="1" x14ac:dyDescent="0.3">
      <c r="B637" s="1"/>
      <c r="D637" s="1"/>
      <c r="E637" s="1"/>
      <c r="F637" s="120"/>
      <c r="G637" s="121"/>
      <c r="H637" s="121"/>
      <c r="I637" s="122"/>
      <c r="J637" s="39"/>
      <c r="K637" s="39"/>
      <c r="L637" s="36">
        <f t="shared" si="28"/>
        <v>0</v>
      </c>
      <c r="N637" s="52"/>
      <c r="O637" s="52"/>
      <c r="Q637" s="22"/>
      <c r="S637" s="22"/>
      <c r="U637" s="22"/>
      <c r="W637" s="22"/>
      <c r="Y637" s="22"/>
      <c r="AA637" s="22"/>
    </row>
    <row r="638" spans="2:27" ht="45" hidden="1" customHeight="1" outlineLevel="1" thickBot="1" x14ac:dyDescent="0.3">
      <c r="B638" s="1"/>
      <c r="D638" s="1"/>
      <c r="E638" s="1"/>
      <c r="F638" s="120"/>
      <c r="G638" s="121"/>
      <c r="H638" s="121"/>
      <c r="I638" s="122"/>
      <c r="J638" s="39"/>
      <c r="K638" s="39"/>
      <c r="L638" s="36">
        <f t="shared" si="28"/>
        <v>0</v>
      </c>
      <c r="N638" s="52"/>
      <c r="O638" s="52"/>
      <c r="Q638" s="22"/>
      <c r="S638" s="22"/>
      <c r="U638" s="22"/>
      <c r="W638" s="22"/>
      <c r="Y638" s="22"/>
      <c r="AA638" s="22"/>
    </row>
    <row r="639" spans="2:27" ht="45" hidden="1" customHeight="1" outlineLevel="1" thickBot="1" x14ac:dyDescent="0.3">
      <c r="B639" s="1"/>
      <c r="D639" s="1"/>
      <c r="E639" s="1"/>
      <c r="F639" s="120"/>
      <c r="G639" s="121"/>
      <c r="H639" s="121"/>
      <c r="I639" s="122"/>
      <c r="J639" s="39"/>
      <c r="K639" s="39"/>
      <c r="L639" s="36">
        <f t="shared" si="28"/>
        <v>0</v>
      </c>
      <c r="N639" s="52"/>
      <c r="O639" s="52"/>
      <c r="Q639" s="22"/>
      <c r="S639" s="22"/>
      <c r="U639" s="22"/>
      <c r="W639" s="22"/>
      <c r="Y639" s="22"/>
      <c r="AA639" s="22"/>
    </row>
    <row r="640" spans="2:27" ht="45" hidden="1" customHeight="1" outlineLevel="1" thickBot="1" x14ac:dyDescent="0.3">
      <c r="B640" s="1"/>
      <c r="D640" s="1"/>
      <c r="E640" s="1"/>
      <c r="F640" s="120"/>
      <c r="G640" s="121"/>
      <c r="H640" s="121"/>
      <c r="I640" s="122"/>
      <c r="J640" s="39"/>
      <c r="K640" s="39"/>
      <c r="L640" s="36">
        <f t="shared" si="28"/>
        <v>0</v>
      </c>
      <c r="N640" s="52"/>
      <c r="O640" s="52"/>
      <c r="Q640" s="22"/>
      <c r="S640" s="22"/>
      <c r="U640" s="22"/>
      <c r="W640" s="22"/>
      <c r="Y640" s="22"/>
      <c r="AA640" s="22"/>
    </row>
    <row r="641" spans="1:28" ht="45" hidden="1" customHeight="1" outlineLevel="1" thickBot="1" x14ac:dyDescent="0.3">
      <c r="B641" s="1"/>
      <c r="D641" s="1"/>
      <c r="E641" s="1"/>
      <c r="F641" s="120"/>
      <c r="G641" s="121"/>
      <c r="H641" s="121"/>
      <c r="I641" s="122"/>
      <c r="J641" s="39"/>
      <c r="K641" s="39"/>
      <c r="L641" s="36">
        <f t="shared" si="28"/>
        <v>0</v>
      </c>
      <c r="N641" s="52"/>
      <c r="O641" s="52"/>
      <c r="Q641" s="22"/>
      <c r="S641" s="22"/>
      <c r="U641" s="22"/>
      <c r="W641" s="22"/>
      <c r="Y641" s="22"/>
      <c r="AA641" s="22"/>
    </row>
    <row r="642" spans="1:28" ht="45" hidden="1" customHeight="1" outlineLevel="1" thickBot="1" x14ac:dyDescent="0.3">
      <c r="B642" s="1"/>
      <c r="D642" s="1"/>
      <c r="E642" s="1"/>
      <c r="F642" s="120"/>
      <c r="G642" s="121"/>
      <c r="H642" s="121"/>
      <c r="I642" s="122"/>
      <c r="J642" s="39"/>
      <c r="K642" s="39"/>
      <c r="L642" s="36">
        <f t="shared" si="28"/>
        <v>0</v>
      </c>
      <c r="N642" s="52"/>
      <c r="O642" s="52"/>
      <c r="Q642" s="22"/>
      <c r="S642" s="22"/>
      <c r="U642" s="22"/>
      <c r="W642" s="22"/>
      <c r="Y642" s="22"/>
      <c r="AA642" s="22"/>
    </row>
    <row r="643" spans="1:28" ht="45" hidden="1" customHeight="1" outlineLevel="1" thickBot="1" x14ac:dyDescent="0.3">
      <c r="B643" s="1"/>
      <c r="D643" s="1"/>
      <c r="E643" s="1"/>
      <c r="F643" s="120"/>
      <c r="G643" s="121"/>
      <c r="H643" s="121"/>
      <c r="I643" s="122"/>
      <c r="J643" s="39"/>
      <c r="K643" s="39"/>
      <c r="L643" s="36">
        <f t="shared" si="28"/>
        <v>0</v>
      </c>
      <c r="N643" s="52"/>
      <c r="O643" s="52"/>
      <c r="Q643" s="22"/>
      <c r="S643" s="22"/>
      <c r="U643" s="22"/>
      <c r="W643" s="22"/>
      <c r="Y643" s="22"/>
      <c r="AA643" s="22"/>
    </row>
    <row r="644" spans="1:28" ht="45" hidden="1" customHeight="1" outlineLevel="1" thickBot="1" x14ac:dyDescent="0.3">
      <c r="B644" s="1"/>
      <c r="D644" s="1"/>
      <c r="E644" s="1"/>
      <c r="F644" s="120"/>
      <c r="G644" s="121"/>
      <c r="H644" s="121"/>
      <c r="I644" s="122"/>
      <c r="J644" s="39"/>
      <c r="K644" s="39"/>
      <c r="L644" s="36">
        <f t="shared" si="28"/>
        <v>0</v>
      </c>
      <c r="N644" s="52"/>
      <c r="O644" s="52"/>
      <c r="Q644" s="22"/>
      <c r="S644" s="22"/>
      <c r="U644" s="22"/>
      <c r="W644" s="22"/>
      <c r="Y644" s="22"/>
      <c r="AA644" s="22"/>
    </row>
    <row r="645" spans="1:28" ht="45" hidden="1" customHeight="1" outlineLevel="1" thickBot="1" x14ac:dyDescent="0.3">
      <c r="B645" s="1"/>
      <c r="D645" s="1"/>
      <c r="E645" s="1"/>
      <c r="F645" s="120"/>
      <c r="G645" s="121"/>
      <c r="H645" s="121"/>
      <c r="I645" s="122"/>
      <c r="J645" s="39"/>
      <c r="K645" s="39"/>
      <c r="L645" s="36">
        <f t="shared" si="28"/>
        <v>0</v>
      </c>
      <c r="N645" s="52"/>
      <c r="O645" s="52"/>
      <c r="Q645" s="22"/>
      <c r="S645" s="22"/>
      <c r="U645" s="22"/>
      <c r="W645" s="22"/>
      <c r="Y645" s="22"/>
      <c r="AA645" s="22"/>
    </row>
    <row r="646" spans="1:28" ht="45" hidden="1" customHeight="1" outlineLevel="1" thickBot="1" x14ac:dyDescent="0.3">
      <c r="B646" s="1"/>
      <c r="D646" s="1"/>
      <c r="E646" s="1"/>
      <c r="F646" s="120"/>
      <c r="G646" s="121"/>
      <c r="H646" s="121"/>
      <c r="I646" s="122"/>
      <c r="J646" s="39"/>
      <c r="K646" s="39"/>
      <c r="L646" s="36">
        <f t="shared" si="28"/>
        <v>0</v>
      </c>
      <c r="N646"/>
      <c r="O646"/>
      <c r="Q646" s="22"/>
      <c r="S646" s="22"/>
      <c r="U646" s="22"/>
      <c r="W646" s="22"/>
      <c r="Y646" s="22"/>
      <c r="AA646" s="22"/>
    </row>
    <row r="647" spans="1:28" ht="45" hidden="1" customHeight="1" outlineLevel="1" thickBot="1" x14ac:dyDescent="0.3">
      <c r="B647" s="1"/>
      <c r="D647" s="1"/>
      <c r="E647" s="1"/>
      <c r="F647" s="120"/>
      <c r="G647" s="121"/>
      <c r="H647" s="121"/>
      <c r="I647" s="122"/>
      <c r="J647" s="39"/>
      <c r="K647" s="39"/>
      <c r="L647" s="36">
        <f t="shared" si="28"/>
        <v>0</v>
      </c>
      <c r="N647"/>
      <c r="O647"/>
      <c r="Q647"/>
      <c r="S647"/>
      <c r="T647"/>
      <c r="U647"/>
      <c r="V647"/>
      <c r="W647"/>
      <c r="X647"/>
      <c r="Y647"/>
      <c r="Z647"/>
      <c r="AA647"/>
    </row>
    <row r="648" spans="1:28" ht="45" hidden="1" customHeight="1" outlineLevel="1" thickBot="1" x14ac:dyDescent="0.3">
      <c r="B648" s="1"/>
      <c r="D648" s="1"/>
      <c r="E648" s="1"/>
      <c r="F648" s="120"/>
      <c r="G648" s="121"/>
      <c r="H648" s="121"/>
      <c r="I648" s="122"/>
      <c r="J648" s="39"/>
      <c r="K648" s="39"/>
      <c r="L648" s="36"/>
      <c r="N648"/>
      <c r="O648"/>
      <c r="Q648"/>
      <c r="S648"/>
      <c r="T648"/>
      <c r="U648"/>
      <c r="V648"/>
      <c r="W648"/>
      <c r="X648"/>
      <c r="Y648"/>
      <c r="Z648"/>
      <c r="AA648"/>
    </row>
    <row r="649" spans="1:28" ht="45" hidden="1" customHeight="1" outlineLevel="1" thickBot="1" x14ac:dyDescent="0.3">
      <c r="B649" s="1"/>
      <c r="D649" s="1"/>
      <c r="E649" s="1"/>
      <c r="F649" s="120"/>
      <c r="G649" s="121"/>
      <c r="H649" s="121"/>
      <c r="I649" s="122"/>
      <c r="J649" s="39"/>
      <c r="K649" s="39"/>
      <c r="L649" s="36"/>
      <c r="N649"/>
      <c r="O649"/>
      <c r="Q649"/>
      <c r="S649"/>
      <c r="T649"/>
      <c r="U649"/>
      <c r="V649"/>
      <c r="W649"/>
      <c r="X649"/>
      <c r="Y649"/>
      <c r="Z649"/>
      <c r="AA649"/>
    </row>
    <row r="650" spans="1:28" ht="45" hidden="1" customHeight="1" outlineLevel="1" thickBot="1" x14ac:dyDescent="0.3">
      <c r="B650" s="1"/>
      <c r="D650" s="1"/>
      <c r="E650" s="1"/>
      <c r="F650" s="120"/>
      <c r="G650" s="121"/>
      <c r="H650" s="121"/>
      <c r="I650" s="122"/>
      <c r="J650" s="39"/>
      <c r="K650" s="39"/>
      <c r="L650" s="36"/>
      <c r="N650"/>
      <c r="O650"/>
      <c r="Q650"/>
      <c r="S650"/>
      <c r="T650"/>
      <c r="U650"/>
      <c r="V650"/>
      <c r="W650"/>
      <c r="X650"/>
      <c r="Y650"/>
      <c r="Z650"/>
      <c r="AA650"/>
    </row>
    <row r="651" spans="1:28" ht="45" hidden="1" customHeight="1" outlineLevel="1" thickBot="1" x14ac:dyDescent="0.3">
      <c r="B651" s="1"/>
      <c r="D651" s="1"/>
      <c r="E651" s="1"/>
      <c r="F651" s="120"/>
      <c r="G651" s="121"/>
      <c r="H651" s="121"/>
      <c r="I651" s="122"/>
      <c r="J651" s="39"/>
      <c r="K651" s="39"/>
      <c r="L651" s="36"/>
      <c r="N651"/>
      <c r="O651"/>
      <c r="Q651"/>
      <c r="S651"/>
      <c r="T651"/>
      <c r="U651"/>
      <c r="V651"/>
      <c r="W651"/>
      <c r="X651"/>
      <c r="Y651"/>
      <c r="Z651"/>
      <c r="AA651"/>
    </row>
    <row r="652" spans="1:28" ht="45" hidden="1" customHeight="1" outlineLevel="1" thickBot="1" x14ac:dyDescent="0.3">
      <c r="B652" s="1"/>
      <c r="D652" s="1"/>
      <c r="E652" s="1"/>
      <c r="F652" s="120"/>
      <c r="G652" s="121"/>
      <c r="H652" s="121"/>
      <c r="I652" s="122"/>
      <c r="J652" s="39"/>
      <c r="K652" s="39"/>
      <c r="L652" s="36"/>
      <c r="N652"/>
      <c r="O652"/>
      <c r="Q652"/>
      <c r="S652"/>
      <c r="T652"/>
      <c r="U652"/>
      <c r="V652"/>
      <c r="W652"/>
      <c r="X652"/>
      <c r="Y652"/>
      <c r="Z652"/>
      <c r="AA652"/>
    </row>
    <row r="653" spans="1:28" ht="45" hidden="1" customHeight="1" outlineLevel="1" thickBot="1" x14ac:dyDescent="0.3">
      <c r="B653" s="1"/>
      <c r="D653" s="1"/>
      <c r="E653" s="1"/>
      <c r="F653" s="120"/>
      <c r="G653" s="121"/>
      <c r="H653" s="121"/>
      <c r="I653" s="122"/>
      <c r="J653" s="39"/>
      <c r="K653" s="39"/>
      <c r="L653" s="36"/>
      <c r="N653"/>
      <c r="O653"/>
      <c r="Q653"/>
      <c r="S653"/>
      <c r="T653"/>
      <c r="U653"/>
      <c r="V653"/>
      <c r="W653"/>
      <c r="X653"/>
      <c r="Y653"/>
      <c r="Z653"/>
      <c r="AA653"/>
    </row>
    <row r="654" spans="1:28" ht="45" hidden="1" customHeight="1" outlineLevel="1" thickBot="1" x14ac:dyDescent="0.3">
      <c r="B654" s="1"/>
      <c r="D654" s="1"/>
      <c r="E654" s="1"/>
      <c r="F654" s="120"/>
      <c r="G654" s="121"/>
      <c r="H654" s="121"/>
      <c r="I654" s="122"/>
      <c r="J654" s="39"/>
      <c r="K654" s="39"/>
      <c r="L654" s="36"/>
      <c r="N654"/>
      <c r="O654"/>
      <c r="Q654"/>
      <c r="S654"/>
      <c r="T654"/>
      <c r="U654"/>
      <c r="V654"/>
      <c r="W654"/>
      <c r="X654"/>
      <c r="Y654"/>
      <c r="Z654"/>
      <c r="AA654"/>
    </row>
    <row r="655" spans="1:28" ht="45" hidden="1" customHeight="1" outlineLevel="1" thickBot="1" x14ac:dyDescent="0.3">
      <c r="B655" s="1"/>
      <c r="D655" s="1"/>
      <c r="E655" s="1"/>
      <c r="F655" s="120"/>
      <c r="G655" s="121"/>
      <c r="H655" s="121"/>
      <c r="I655" s="122"/>
      <c r="J655" s="39"/>
      <c r="K655" s="39"/>
      <c r="L655" s="36"/>
      <c r="N655"/>
      <c r="O655"/>
      <c r="Q655"/>
      <c r="S655"/>
      <c r="T655"/>
      <c r="U655"/>
      <c r="V655"/>
      <c r="W655"/>
      <c r="X655"/>
      <c r="Y655"/>
      <c r="Z655"/>
      <c r="AA655"/>
    </row>
    <row r="656" spans="1:28" ht="21" customHeight="1" outlineLevel="1" thickBot="1" x14ac:dyDescent="0.3">
      <c r="A656" s="38"/>
      <c r="B656" s="1"/>
      <c r="D656" s="1"/>
      <c r="E656" s="1"/>
      <c r="F656" s="119" t="s">
        <v>15</v>
      </c>
      <c r="G656" s="114"/>
      <c r="H656" s="114"/>
      <c r="I656" s="115"/>
      <c r="J656" s="39">
        <f>SUM(J605:J655)</f>
        <v>1</v>
      </c>
      <c r="K656" s="39">
        <f>SUM(K605:K655)</f>
        <v>1</v>
      </c>
      <c r="L656" s="36">
        <f t="shared" si="28"/>
        <v>1</v>
      </c>
      <c r="N656"/>
      <c r="O656"/>
      <c r="AB656"/>
    </row>
    <row r="657" spans="1:27" x14ac:dyDescent="0.25">
      <c r="N657"/>
      <c r="O657"/>
    </row>
    <row r="658" spans="1:27" ht="27" customHeight="1" thickBot="1" x14ac:dyDescent="0.3">
      <c r="B658" s="1"/>
      <c r="D658" s="1"/>
      <c r="F658" s="124" t="str">
        <f>F600</f>
        <v>METAS FINANCEIRAS 2019</v>
      </c>
      <c r="G658" s="124"/>
      <c r="H658" s="124"/>
      <c r="I658" s="124"/>
      <c r="J658" s="124"/>
      <c r="K658" s="124"/>
      <c r="L658" s="124"/>
      <c r="N658" s="8" t="s">
        <v>1</v>
      </c>
      <c r="O658" s="9" t="s">
        <v>2</v>
      </c>
      <c r="Q658" s="123" t="s">
        <v>3</v>
      </c>
      <c r="R658" s="11"/>
      <c r="S658" s="123" t="s">
        <v>4</v>
      </c>
      <c r="T658" s="12"/>
      <c r="U658" s="123" t="s">
        <v>5</v>
      </c>
      <c r="V658" s="12"/>
      <c r="W658" s="123" t="s">
        <v>6</v>
      </c>
      <c r="X658" s="13"/>
      <c r="Y658" s="123" t="s">
        <v>7</v>
      </c>
      <c r="Z658" s="13"/>
      <c r="AA658" s="123" t="s">
        <v>8</v>
      </c>
    </row>
    <row r="659" spans="1:27" ht="30" customHeight="1" thickBot="1" x14ac:dyDescent="0.3">
      <c r="B659" s="14" t="str">
        <f>B601</f>
        <v>Unidade Responsável</v>
      </c>
      <c r="C659" s="14" t="str">
        <f t="shared" ref="C659:L659" si="29">C601</f>
        <v>P/A</v>
      </c>
      <c r="D659" s="14" t="str">
        <f t="shared" si="29"/>
        <v>Denominação</v>
      </c>
      <c r="E659" s="14" t="str">
        <f t="shared" si="29"/>
        <v>Objetivo Estratégico Principal</v>
      </c>
      <c r="F659" s="15">
        <f t="shared" si="29"/>
        <v>0</v>
      </c>
      <c r="G659" s="16" t="str">
        <f t="shared" si="29"/>
        <v>Programação 2019</v>
      </c>
      <c r="H659" s="15" t="str">
        <f t="shared" si="29"/>
        <v>Transposições no período
Janeiro á Junho</v>
      </c>
      <c r="I659" s="16" t="str">
        <f t="shared" si="29"/>
        <v>Total programado + Transposições em 30/06/2019</v>
      </c>
      <c r="J659" s="17" t="str">
        <f t="shared" si="29"/>
        <v>Total executado no período</v>
      </c>
      <c r="K659" s="18" t="str">
        <f t="shared" si="29"/>
        <v>Total executado acumulado</v>
      </c>
      <c r="L659" s="19" t="str">
        <f t="shared" si="29"/>
        <v>% de realização em relação ao total executado</v>
      </c>
      <c r="N659" s="125"/>
      <c r="O659" s="125"/>
      <c r="Q659" s="116"/>
      <c r="R659" s="43"/>
      <c r="S659" s="116"/>
      <c r="T659" s="21"/>
      <c r="U659" s="116"/>
      <c r="V659" s="21"/>
      <c r="W659" s="116"/>
      <c r="X659" s="21"/>
      <c r="Y659" s="116"/>
      <c r="Z659" s="21"/>
      <c r="AA659" s="116"/>
    </row>
    <row r="660" spans="1:27" ht="59.25" customHeight="1" thickBot="1" x14ac:dyDescent="0.3">
      <c r="A660" s="23" t="str">
        <f>'[1]Quadro Geral'!A21</f>
        <v>02.01.001</v>
      </c>
      <c r="B660" s="24" t="str">
        <f>VLOOKUP(A660,'[1]Quadro Geral'!$A$7:$N$78,'META FÍSICA e FINANCEIRA'!$B$2,0)</f>
        <v>Departamento Administrativo</v>
      </c>
      <c r="C660" s="25" t="str">
        <f>VLOOKUP(A660,'[1]Quadro Geral'!$A$7:$N$78,'META FÍSICA e FINANCEIRA'!$C$2,0)</f>
        <v>A</v>
      </c>
      <c r="D660" s="25" t="str">
        <f>VLOOKUP(A660,'[1]Quadro Geral'!$A$7:$N$78,'META FÍSICA e FINANCEIRA'!$D$2,0)</f>
        <v>02.01.001 - Departamento Administrativo - Benef. e RH, Diárias, Desloc. e Viagens (Atividades e Ações)</v>
      </c>
      <c r="E660" s="26" t="str">
        <f>VLOOKUP(A660,'[1]Quadro Geral'!$A$7:$N$78,'META FÍSICA e FINANCEIRA'!$E$2,0)</f>
        <v>Assegurar a eficácia no atendimento e no relacionamento com os Arquitetos e Urbanistas e a Sociedade</v>
      </c>
      <c r="F660" s="27" t="e">
        <f>VLOOKUP(E660,'[1]Quadro Geral'!$A$7:$N$78,'META FÍSICA e FINANCEIRA'!$B$2,0)</f>
        <v>#N/A</v>
      </c>
      <c r="G660" s="28">
        <f>VLOOKUP(A660,'[1]Quadro Geral'!$A$7:$N$78,'META FÍSICA e FINANCEIRA'!$G$1,0)</f>
        <v>2592958.2263300046</v>
      </c>
      <c r="H660" s="27">
        <f>VLOOKUP(A660,'[1]Quadro Geral'!$A$7:$N$78,'META FÍSICA e FINANCEIRA'!$H$1,0)</f>
        <v>3.6699953489005566E-3</v>
      </c>
      <c r="I660" s="28">
        <f>VLOOKUP(A660,'[1]Quadro Geral'!$A$7:$N$78,'META FÍSICA e FINANCEIRA'!$I$1,0)</f>
        <v>2592958.23</v>
      </c>
      <c r="J660" s="29">
        <f>VLOOKUP(A660,'[1]Quadro Geral'!$A$7:$N$78,'META FÍSICA e FINANCEIRA'!$J$1,0)</f>
        <v>1225837.6399999999</v>
      </c>
      <c r="K660" s="30">
        <f>VLOOKUP(A660,'[1]Quadro Geral'!$A$7:$N$78,'META FÍSICA e FINANCEIRA'!$K$1,0)</f>
        <v>1225837.6399999999</v>
      </c>
      <c r="L660" s="31">
        <f>IFERROR(K660/G660,0)</f>
        <v>0.47275641680314062</v>
      </c>
      <c r="N660" s="126"/>
      <c r="O660" s="126"/>
      <c r="Q660" s="22"/>
      <c r="S660" s="53"/>
      <c r="U660" s="20"/>
      <c r="W660" s="20"/>
      <c r="Y660" s="20"/>
      <c r="AA660" s="20"/>
    </row>
    <row r="661" spans="1:27" ht="36.75" customHeight="1" outlineLevel="1" thickBot="1" x14ac:dyDescent="0.3">
      <c r="A661" s="5"/>
      <c r="B661"/>
      <c r="C661"/>
      <c r="D661"/>
      <c r="E661"/>
      <c r="F661" s="116" t="str">
        <f>$F$5</f>
        <v>METAS FÍSICAS  2019</v>
      </c>
      <c r="G661" s="116"/>
      <c r="H661" s="116"/>
      <c r="I661" s="116"/>
      <c r="J661" s="116"/>
      <c r="K661" s="116"/>
      <c r="L661" s="116"/>
      <c r="N661" s="126"/>
      <c r="O661" s="126"/>
      <c r="Q661" s="20"/>
      <c r="S661" s="39"/>
      <c r="U661" s="22"/>
      <c r="W661" s="22"/>
      <c r="Y661" s="22"/>
      <c r="AA661" s="22"/>
    </row>
    <row r="662" spans="1:27" ht="21" customHeight="1" outlineLevel="1" thickBot="1" x14ac:dyDescent="0.3">
      <c r="A662" s="5"/>
      <c r="B662"/>
      <c r="C662"/>
      <c r="D662"/>
      <c r="E662"/>
      <c r="F662" s="117" t="s">
        <v>11</v>
      </c>
      <c r="G662" s="117"/>
      <c r="H662" s="117"/>
      <c r="I662" s="118"/>
      <c r="J662" s="33" t="s">
        <v>12</v>
      </c>
      <c r="K662" s="33" t="s">
        <v>13</v>
      </c>
      <c r="L662" s="34" t="s">
        <v>14</v>
      </c>
      <c r="N662" s="126"/>
      <c r="O662" s="126"/>
      <c r="Q662" s="22"/>
      <c r="S662" s="39"/>
      <c r="U662" s="22"/>
      <c r="W662" s="22"/>
      <c r="Y662" s="22"/>
      <c r="AA662" s="22"/>
    </row>
    <row r="663" spans="1:27" ht="45" customHeight="1" outlineLevel="1" thickBot="1" x14ac:dyDescent="0.3">
      <c r="B663" s="1"/>
      <c r="D663" s="1"/>
      <c r="E663" s="1"/>
      <c r="F663" s="61"/>
      <c r="G663" s="114" t="s">
        <v>305</v>
      </c>
      <c r="H663" s="114"/>
      <c r="I663" s="115"/>
      <c r="J663" s="39">
        <v>5</v>
      </c>
      <c r="K663" s="39">
        <v>5</v>
      </c>
      <c r="L663" s="36">
        <f>IFERROR(K663/J663,0)</f>
        <v>1</v>
      </c>
      <c r="N663" s="126"/>
      <c r="O663" s="126"/>
      <c r="Q663" s="22"/>
      <c r="S663" s="39"/>
      <c r="U663" s="22"/>
      <c r="W663" s="22"/>
      <c r="Y663" s="22"/>
      <c r="AA663" s="22"/>
    </row>
    <row r="664" spans="1:27" ht="45" customHeight="1" outlineLevel="1" thickBot="1" x14ac:dyDescent="0.3">
      <c r="B664" s="1"/>
      <c r="D664" s="1"/>
      <c r="E664" s="1"/>
      <c r="F664" s="78"/>
      <c r="G664" s="114" t="s">
        <v>306</v>
      </c>
      <c r="H664" s="114"/>
      <c r="I664" s="115"/>
      <c r="J664" s="39">
        <v>5</v>
      </c>
      <c r="K664" s="39">
        <v>5</v>
      </c>
      <c r="L664" s="36">
        <f t="shared" ref="L664:L714" si="30">IFERROR(K664/J664,0)</f>
        <v>1</v>
      </c>
      <c r="N664" s="126"/>
      <c r="O664" s="126"/>
      <c r="Q664" s="22"/>
      <c r="S664" s="39"/>
      <c r="U664" s="22"/>
      <c r="W664" s="22"/>
      <c r="Y664" s="22"/>
      <c r="AA664" s="22"/>
    </row>
    <row r="665" spans="1:27" ht="45" customHeight="1" outlineLevel="1" thickBot="1" x14ac:dyDescent="0.3">
      <c r="B665" s="1"/>
      <c r="D665" s="1"/>
      <c r="E665" s="1"/>
      <c r="F665" s="78"/>
      <c r="G665" s="114" t="s">
        <v>307</v>
      </c>
      <c r="H665" s="114"/>
      <c r="I665" s="115"/>
      <c r="J665" s="39">
        <v>5</v>
      </c>
      <c r="K665" s="39">
        <v>5</v>
      </c>
      <c r="L665" s="36">
        <f t="shared" si="30"/>
        <v>1</v>
      </c>
      <c r="N665" s="126"/>
      <c r="O665" s="126"/>
      <c r="Q665" s="22"/>
      <c r="S665" s="39"/>
      <c r="U665" s="22"/>
      <c r="W665" s="22"/>
      <c r="Y665" s="22"/>
      <c r="AA665" s="22"/>
    </row>
    <row r="666" spans="1:27" ht="45" customHeight="1" outlineLevel="1" thickBot="1" x14ac:dyDescent="0.3">
      <c r="B666" s="1"/>
      <c r="D666" s="1"/>
      <c r="E666" s="1"/>
      <c r="F666" s="78"/>
      <c r="G666" s="114" t="s">
        <v>308</v>
      </c>
      <c r="H666" s="114"/>
      <c r="I666" s="115"/>
      <c r="J666" s="39">
        <v>5</v>
      </c>
      <c r="K666" s="39">
        <v>5</v>
      </c>
      <c r="L666" s="36">
        <f t="shared" si="30"/>
        <v>1</v>
      </c>
      <c r="N666" s="126"/>
      <c r="O666" s="126"/>
      <c r="Q666" s="22"/>
      <c r="S666" s="39"/>
      <c r="U666" s="22"/>
      <c r="W666" s="22"/>
      <c r="Y666" s="22"/>
      <c r="AA666" s="22"/>
    </row>
    <row r="667" spans="1:27" ht="45" customHeight="1" outlineLevel="1" thickBot="1" x14ac:dyDescent="0.3">
      <c r="B667" s="1"/>
      <c r="D667" s="1"/>
      <c r="E667" s="1"/>
      <c r="F667" s="78"/>
      <c r="G667" s="114" t="s">
        <v>309</v>
      </c>
      <c r="H667" s="114"/>
      <c r="I667" s="115"/>
      <c r="J667" s="39">
        <v>5</v>
      </c>
      <c r="K667" s="39">
        <v>5</v>
      </c>
      <c r="L667" s="36">
        <f t="shared" si="30"/>
        <v>1</v>
      </c>
      <c r="N667" s="126"/>
      <c r="O667" s="126"/>
      <c r="Q667" s="22"/>
      <c r="S667" s="39"/>
      <c r="U667" s="22"/>
      <c r="W667" s="22"/>
      <c r="Y667" s="22"/>
      <c r="AA667" s="22"/>
    </row>
    <row r="668" spans="1:27" ht="45" customHeight="1" outlineLevel="1" thickBot="1" x14ac:dyDescent="0.3">
      <c r="B668" s="1"/>
      <c r="D668" s="1"/>
      <c r="E668" s="1"/>
      <c r="F668" s="78"/>
      <c r="G668" s="114" t="s">
        <v>310</v>
      </c>
      <c r="H668" s="114"/>
      <c r="I668" s="115"/>
      <c r="J668" s="39">
        <v>5</v>
      </c>
      <c r="K668" s="39">
        <v>5</v>
      </c>
      <c r="L668" s="36">
        <f t="shared" si="30"/>
        <v>1</v>
      </c>
      <c r="N668" s="126"/>
      <c r="O668" s="126"/>
      <c r="Q668" s="22"/>
      <c r="S668" s="39"/>
      <c r="U668" s="22"/>
      <c r="W668" s="22"/>
      <c r="Y668" s="22"/>
      <c r="AA668" s="22"/>
    </row>
    <row r="669" spans="1:27" ht="45" customHeight="1" outlineLevel="1" thickBot="1" x14ac:dyDescent="0.3">
      <c r="B669" s="1"/>
      <c r="D669" s="1"/>
      <c r="E669" s="1"/>
      <c r="F669" s="78"/>
      <c r="G669" s="114" t="s">
        <v>311</v>
      </c>
      <c r="H669" s="114"/>
      <c r="I669" s="115"/>
      <c r="J669" s="39">
        <v>5</v>
      </c>
      <c r="K669" s="39">
        <v>5</v>
      </c>
      <c r="L669" s="36">
        <f t="shared" si="30"/>
        <v>1</v>
      </c>
      <c r="N669" s="126"/>
      <c r="O669" s="126"/>
      <c r="Q669" s="22"/>
      <c r="S669" s="39"/>
      <c r="U669" s="22"/>
      <c r="W669" s="22"/>
      <c r="Y669" s="22"/>
      <c r="AA669" s="22"/>
    </row>
    <row r="670" spans="1:27" ht="45" customHeight="1" outlineLevel="1" thickBot="1" x14ac:dyDescent="0.3">
      <c r="B670" s="1"/>
      <c r="D670" s="1"/>
      <c r="E670" s="1"/>
      <c r="F670" s="78"/>
      <c r="G670" s="114" t="s">
        <v>312</v>
      </c>
      <c r="H670" s="114"/>
      <c r="I670" s="115"/>
      <c r="J670" s="39">
        <v>5</v>
      </c>
      <c r="K670" s="39">
        <v>5</v>
      </c>
      <c r="L670" s="36">
        <f t="shared" si="30"/>
        <v>1</v>
      </c>
      <c r="N670" s="126"/>
      <c r="O670" s="126"/>
      <c r="Q670" s="22"/>
      <c r="S670" s="39"/>
      <c r="U670" s="22"/>
      <c r="W670" s="22"/>
      <c r="Y670" s="22"/>
      <c r="AA670" s="22"/>
    </row>
    <row r="671" spans="1:27" ht="45" customHeight="1" outlineLevel="1" thickBot="1" x14ac:dyDescent="0.3">
      <c r="B671" s="1"/>
      <c r="D671" s="1"/>
      <c r="E671" s="1"/>
      <c r="F671" s="78"/>
      <c r="G671" s="114" t="s">
        <v>313</v>
      </c>
      <c r="H671" s="114"/>
      <c r="I671" s="115"/>
      <c r="J671" s="39">
        <v>5</v>
      </c>
      <c r="K671" s="39">
        <v>5</v>
      </c>
      <c r="L671" s="36">
        <f t="shared" si="30"/>
        <v>1</v>
      </c>
      <c r="N671" s="126"/>
      <c r="O671" s="126"/>
      <c r="Q671" s="22"/>
      <c r="S671" s="39"/>
      <c r="U671" s="22"/>
      <c r="W671" s="22"/>
      <c r="Y671" s="22"/>
      <c r="AA671" s="22"/>
    </row>
    <row r="672" spans="1:27" ht="45" customHeight="1" outlineLevel="1" thickBot="1" x14ac:dyDescent="0.3">
      <c r="B672" s="1"/>
      <c r="D672" s="1"/>
      <c r="E672" s="1"/>
      <c r="F672" s="78"/>
      <c r="G672" s="114" t="s">
        <v>314</v>
      </c>
      <c r="H672" s="114"/>
      <c r="I672" s="115"/>
      <c r="J672" s="39">
        <v>10</v>
      </c>
      <c r="K672" s="39">
        <v>10</v>
      </c>
      <c r="L672" s="36">
        <f t="shared" si="30"/>
        <v>1</v>
      </c>
      <c r="N672" s="126"/>
      <c r="O672" s="126"/>
      <c r="Q672" s="22"/>
      <c r="S672" s="39"/>
      <c r="U672" s="22"/>
      <c r="W672" s="22"/>
      <c r="Y672" s="22"/>
      <c r="AA672" s="22"/>
    </row>
    <row r="673" spans="2:27" ht="45" customHeight="1" outlineLevel="1" thickBot="1" x14ac:dyDescent="0.3">
      <c r="B673" s="1"/>
      <c r="D673" s="1"/>
      <c r="E673" s="1"/>
      <c r="F673" s="78"/>
      <c r="G673" s="114" t="s">
        <v>315</v>
      </c>
      <c r="H673" s="114"/>
      <c r="I673" s="115"/>
      <c r="J673" s="39">
        <v>5</v>
      </c>
      <c r="K673" s="39">
        <v>5</v>
      </c>
      <c r="L673" s="36">
        <f t="shared" si="30"/>
        <v>1</v>
      </c>
      <c r="N673" s="126"/>
      <c r="O673" s="126"/>
      <c r="Q673" s="22"/>
      <c r="S673" s="39"/>
      <c r="U673" s="22"/>
      <c r="W673" s="22"/>
      <c r="Y673" s="22"/>
      <c r="AA673" s="22"/>
    </row>
    <row r="674" spans="2:27" ht="45" customHeight="1" outlineLevel="1" thickBot="1" x14ac:dyDescent="0.3">
      <c r="B674" s="1"/>
      <c r="D674" s="1"/>
      <c r="E674" s="1"/>
      <c r="F674" s="78"/>
      <c r="G674" s="114" t="s">
        <v>316</v>
      </c>
      <c r="H674" s="114"/>
      <c r="I674" s="115"/>
      <c r="J674" s="39">
        <v>5</v>
      </c>
      <c r="K674" s="39">
        <v>5</v>
      </c>
      <c r="L674" s="36">
        <f t="shared" si="30"/>
        <v>1</v>
      </c>
      <c r="N674" s="126"/>
      <c r="O674" s="126"/>
      <c r="Q674" s="22"/>
      <c r="S674" s="39"/>
      <c r="U674" s="22"/>
      <c r="W674" s="22"/>
      <c r="Y674" s="22"/>
      <c r="AA674" s="22"/>
    </row>
    <row r="675" spans="2:27" ht="45" customHeight="1" outlineLevel="1" thickBot="1" x14ac:dyDescent="0.3">
      <c r="B675" s="1"/>
      <c r="D675" s="1"/>
      <c r="E675" s="1"/>
      <c r="F675" s="78"/>
      <c r="G675" s="114" t="s">
        <v>317</v>
      </c>
      <c r="H675" s="114"/>
      <c r="I675" s="115"/>
      <c r="J675" s="39">
        <v>5</v>
      </c>
      <c r="K675" s="39">
        <v>5</v>
      </c>
      <c r="L675" s="36">
        <f t="shared" si="30"/>
        <v>1</v>
      </c>
      <c r="N675" s="126"/>
      <c r="O675" s="126"/>
      <c r="Q675" s="22"/>
      <c r="S675" s="39"/>
      <c r="U675" s="22"/>
      <c r="W675" s="22"/>
      <c r="Y675" s="22"/>
      <c r="AA675" s="22"/>
    </row>
    <row r="676" spans="2:27" ht="45" customHeight="1" outlineLevel="1" thickBot="1" x14ac:dyDescent="0.3">
      <c r="B676" s="1"/>
      <c r="D676" s="1"/>
      <c r="E676" s="1"/>
      <c r="F676" s="78"/>
      <c r="G676" s="114" t="s">
        <v>318</v>
      </c>
      <c r="H676" s="114"/>
      <c r="I676" s="115"/>
      <c r="J676" s="39">
        <v>15</v>
      </c>
      <c r="K676" s="39">
        <v>15</v>
      </c>
      <c r="L676" s="36">
        <f t="shared" si="30"/>
        <v>1</v>
      </c>
      <c r="N676" s="126"/>
      <c r="O676" s="126"/>
      <c r="Q676" s="22"/>
      <c r="S676" s="39"/>
      <c r="U676" s="22"/>
      <c r="W676" s="22"/>
      <c r="Y676" s="22"/>
      <c r="AA676" s="22"/>
    </row>
    <row r="677" spans="2:27" ht="45" customHeight="1" outlineLevel="1" thickBot="1" x14ac:dyDescent="0.3">
      <c r="B677" s="1"/>
      <c r="D677" s="1"/>
      <c r="E677" s="1"/>
      <c r="F677" s="78"/>
      <c r="G677" s="114" t="s">
        <v>319</v>
      </c>
      <c r="H677" s="114"/>
      <c r="I677" s="115"/>
      <c r="J677" s="39">
        <v>30</v>
      </c>
      <c r="K677" s="39">
        <v>30</v>
      </c>
      <c r="L677" s="36">
        <f t="shared" si="30"/>
        <v>1</v>
      </c>
      <c r="N677" s="126"/>
      <c r="O677" s="126"/>
      <c r="Q677" s="22"/>
      <c r="S677" s="39"/>
      <c r="U677" s="22"/>
      <c r="W677" s="22"/>
      <c r="Y677" s="22"/>
      <c r="AA677" s="22"/>
    </row>
    <row r="678" spans="2:27" ht="45" customHeight="1" outlineLevel="1" thickBot="1" x14ac:dyDescent="0.3">
      <c r="B678" s="1"/>
      <c r="D678" s="1"/>
      <c r="E678" s="1"/>
      <c r="F678" s="78"/>
      <c r="G678" s="114" t="s">
        <v>320</v>
      </c>
      <c r="H678" s="114"/>
      <c r="I678" s="115"/>
      <c r="J678" s="39">
        <v>15</v>
      </c>
      <c r="K678" s="39">
        <v>15</v>
      </c>
      <c r="L678" s="36">
        <f t="shared" si="30"/>
        <v>1</v>
      </c>
      <c r="N678" s="126"/>
      <c r="O678" s="126"/>
      <c r="Q678" s="22"/>
      <c r="S678" s="39"/>
      <c r="U678" s="22"/>
      <c r="W678" s="22"/>
      <c r="Y678" s="22"/>
      <c r="AA678" s="22"/>
    </row>
    <row r="679" spans="2:27" ht="45" customHeight="1" outlineLevel="1" thickBot="1" x14ac:dyDescent="0.3">
      <c r="B679" s="1"/>
      <c r="D679" s="1"/>
      <c r="E679" s="1"/>
      <c r="F679" s="78"/>
      <c r="G679" s="114" t="s">
        <v>321</v>
      </c>
      <c r="H679" s="114"/>
      <c r="I679" s="115"/>
      <c r="J679" s="39">
        <v>15</v>
      </c>
      <c r="K679" s="39">
        <v>15</v>
      </c>
      <c r="L679" s="36">
        <f t="shared" si="30"/>
        <v>1</v>
      </c>
      <c r="N679" s="126"/>
      <c r="O679" s="126"/>
      <c r="Q679" s="22"/>
      <c r="S679" s="39"/>
      <c r="U679" s="22"/>
      <c r="W679" s="22"/>
      <c r="Y679" s="22"/>
      <c r="AA679" s="22"/>
    </row>
    <row r="680" spans="2:27" ht="45" customHeight="1" outlineLevel="1" thickBot="1" x14ac:dyDescent="0.3">
      <c r="B680" s="1"/>
      <c r="D680" s="1"/>
      <c r="E680" s="1"/>
      <c r="F680" s="78"/>
      <c r="G680" s="114" t="s">
        <v>322</v>
      </c>
      <c r="H680" s="114"/>
      <c r="I680" s="115"/>
      <c r="J680" s="39">
        <v>5</v>
      </c>
      <c r="K680" s="39">
        <v>5</v>
      </c>
      <c r="L680" s="36">
        <f t="shared" si="30"/>
        <v>1</v>
      </c>
      <c r="N680" s="126"/>
      <c r="O680" s="126"/>
      <c r="Q680" s="22"/>
      <c r="S680" s="39"/>
      <c r="U680" s="22"/>
      <c r="W680" s="22"/>
      <c r="Y680" s="22"/>
      <c r="AA680" s="22"/>
    </row>
    <row r="681" spans="2:27" ht="45" customHeight="1" outlineLevel="1" thickBot="1" x14ac:dyDescent="0.3">
      <c r="B681" s="1"/>
      <c r="D681" s="1"/>
      <c r="E681" s="1"/>
      <c r="F681" s="78"/>
      <c r="G681" s="114" t="s">
        <v>323</v>
      </c>
      <c r="H681" s="114"/>
      <c r="I681" s="115"/>
      <c r="J681" s="39">
        <v>5</v>
      </c>
      <c r="K681" s="39">
        <v>5</v>
      </c>
      <c r="L681" s="36">
        <f t="shared" si="30"/>
        <v>1</v>
      </c>
      <c r="N681" s="126"/>
      <c r="O681" s="126"/>
      <c r="Q681" s="22"/>
      <c r="S681" s="39"/>
      <c r="U681" s="22"/>
      <c r="W681" s="22"/>
      <c r="Y681" s="22"/>
      <c r="AA681" s="22"/>
    </row>
    <row r="682" spans="2:27" ht="45" customHeight="1" outlineLevel="1" thickBot="1" x14ac:dyDescent="0.3">
      <c r="B682" s="1"/>
      <c r="D682" s="1"/>
      <c r="E682" s="1"/>
      <c r="F682" s="78"/>
      <c r="G682" s="114" t="s">
        <v>324</v>
      </c>
      <c r="H682" s="114"/>
      <c r="I682" s="115"/>
      <c r="J682" s="39">
        <v>5</v>
      </c>
      <c r="K682" s="39">
        <v>5</v>
      </c>
      <c r="L682" s="36">
        <f t="shared" si="30"/>
        <v>1</v>
      </c>
      <c r="N682" s="126"/>
      <c r="O682" s="126"/>
      <c r="Q682" s="22"/>
      <c r="S682" s="39"/>
      <c r="U682" s="22"/>
      <c r="W682" s="22"/>
      <c r="Y682" s="22"/>
      <c r="AA682" s="22"/>
    </row>
    <row r="683" spans="2:27" ht="45" customHeight="1" outlineLevel="1" thickBot="1" x14ac:dyDescent="0.3">
      <c r="B683" s="1"/>
      <c r="D683" s="1"/>
      <c r="E683" s="1"/>
      <c r="F683" s="78"/>
      <c r="G683" s="114" t="s">
        <v>325</v>
      </c>
      <c r="H683" s="114"/>
      <c r="I683" s="115"/>
      <c r="J683" s="39">
        <v>5</v>
      </c>
      <c r="K683" s="39">
        <v>5</v>
      </c>
      <c r="L683" s="36">
        <f t="shared" si="30"/>
        <v>1</v>
      </c>
      <c r="N683" s="126"/>
      <c r="O683" s="126"/>
      <c r="Q683" s="22"/>
      <c r="S683" s="39"/>
      <c r="U683" s="22"/>
      <c r="W683" s="22"/>
      <c r="Y683" s="22"/>
      <c r="AA683" s="22"/>
    </row>
    <row r="684" spans="2:27" ht="45" customHeight="1" outlineLevel="1" thickBot="1" x14ac:dyDescent="0.3">
      <c r="B684" s="1"/>
      <c r="D684" s="1"/>
      <c r="E684" s="1"/>
      <c r="F684" s="78"/>
      <c r="G684" s="114" t="s">
        <v>326</v>
      </c>
      <c r="H684" s="114"/>
      <c r="I684" s="115"/>
      <c r="J684" s="39">
        <v>5</v>
      </c>
      <c r="K684" s="39">
        <v>5</v>
      </c>
      <c r="L684" s="36">
        <f t="shared" si="30"/>
        <v>1</v>
      </c>
      <c r="N684" s="126"/>
      <c r="O684" s="126"/>
      <c r="Q684" s="22"/>
      <c r="S684" s="39"/>
      <c r="U684" s="22"/>
      <c r="W684" s="22"/>
      <c r="Y684" s="22"/>
      <c r="AA684" s="22"/>
    </row>
    <row r="685" spans="2:27" ht="45" customHeight="1" outlineLevel="1" thickBot="1" x14ac:dyDescent="0.3">
      <c r="B685" s="1"/>
      <c r="D685" s="1"/>
      <c r="E685" s="1"/>
      <c r="F685" s="78"/>
      <c r="G685" s="114" t="s">
        <v>327</v>
      </c>
      <c r="H685" s="114"/>
      <c r="I685" s="115"/>
      <c r="J685" s="39">
        <v>5</v>
      </c>
      <c r="K685" s="39">
        <v>5</v>
      </c>
      <c r="L685" s="36">
        <f t="shared" si="30"/>
        <v>1</v>
      </c>
      <c r="N685" s="126"/>
      <c r="O685" s="126"/>
      <c r="Q685" s="22"/>
      <c r="S685" s="39"/>
      <c r="U685" s="22"/>
      <c r="W685" s="22"/>
      <c r="Y685" s="22"/>
      <c r="AA685" s="22"/>
    </row>
    <row r="686" spans="2:27" ht="45" customHeight="1" outlineLevel="1" thickBot="1" x14ac:dyDescent="0.3">
      <c r="B686" s="1"/>
      <c r="D686" s="1"/>
      <c r="E686" s="1"/>
      <c r="F686" s="78"/>
      <c r="G686" s="114" t="s">
        <v>328</v>
      </c>
      <c r="H686" s="114"/>
      <c r="I686" s="115"/>
      <c r="J686" s="39">
        <v>5</v>
      </c>
      <c r="K686" s="39">
        <v>5</v>
      </c>
      <c r="L686" s="36">
        <f t="shared" si="30"/>
        <v>1</v>
      </c>
      <c r="N686" s="126"/>
      <c r="O686" s="126"/>
      <c r="Q686" s="22"/>
      <c r="S686" s="39"/>
      <c r="U686" s="22"/>
      <c r="W686" s="22"/>
      <c r="Y686" s="22"/>
      <c r="AA686" s="22"/>
    </row>
    <row r="687" spans="2:27" ht="45" customHeight="1" outlineLevel="1" thickBot="1" x14ac:dyDescent="0.3">
      <c r="B687" s="1"/>
      <c r="D687" s="1"/>
      <c r="E687" s="1"/>
      <c r="F687" s="78"/>
      <c r="G687" s="114" t="s">
        <v>329</v>
      </c>
      <c r="H687" s="114"/>
      <c r="I687" s="115"/>
      <c r="J687" s="39">
        <v>5</v>
      </c>
      <c r="K687" s="39">
        <v>5</v>
      </c>
      <c r="L687" s="36">
        <f t="shared" si="30"/>
        <v>1</v>
      </c>
      <c r="N687" s="126"/>
      <c r="O687" s="126"/>
      <c r="Q687" s="22"/>
      <c r="S687" s="39"/>
      <c r="U687" s="22"/>
      <c r="W687" s="22"/>
      <c r="Y687" s="22"/>
      <c r="AA687" s="22"/>
    </row>
    <row r="688" spans="2:27" ht="45" customHeight="1" outlineLevel="1" thickBot="1" x14ac:dyDescent="0.3">
      <c r="B688" s="1"/>
      <c r="D688" s="1"/>
      <c r="E688" s="1"/>
      <c r="F688" s="78"/>
      <c r="G688" s="114" t="s">
        <v>330</v>
      </c>
      <c r="H688" s="114"/>
      <c r="I688" s="115"/>
      <c r="J688" s="39">
        <v>5</v>
      </c>
      <c r="K688" s="39">
        <v>5</v>
      </c>
      <c r="L688" s="36">
        <f t="shared" si="30"/>
        <v>1</v>
      </c>
      <c r="N688" s="126"/>
      <c r="O688" s="126"/>
      <c r="Q688" s="22"/>
      <c r="S688" s="39"/>
      <c r="U688" s="22"/>
      <c r="W688" s="22"/>
      <c r="Y688" s="22"/>
      <c r="AA688" s="22"/>
    </row>
    <row r="689" spans="2:27" ht="45" customHeight="1" outlineLevel="1" thickBot="1" x14ac:dyDescent="0.3">
      <c r="B689" s="1"/>
      <c r="D689" s="1"/>
      <c r="E689" s="1"/>
      <c r="F689" s="78"/>
      <c r="G689" s="114" t="s">
        <v>331</v>
      </c>
      <c r="H689" s="114"/>
      <c r="I689" s="115"/>
      <c r="J689" s="39">
        <v>5</v>
      </c>
      <c r="K689" s="39">
        <v>5</v>
      </c>
      <c r="L689" s="36">
        <f t="shared" si="30"/>
        <v>1</v>
      </c>
      <c r="N689" s="126"/>
      <c r="O689" s="126"/>
      <c r="Q689" s="22"/>
      <c r="S689" s="39"/>
      <c r="U689" s="22"/>
      <c r="W689" s="22"/>
      <c r="Y689" s="22"/>
      <c r="AA689" s="22"/>
    </row>
    <row r="690" spans="2:27" ht="45" customHeight="1" outlineLevel="1" thickBot="1" x14ac:dyDescent="0.3">
      <c r="B690" s="1"/>
      <c r="D690" s="1"/>
      <c r="E690" s="1"/>
      <c r="F690" s="78"/>
      <c r="G690" s="114" t="s">
        <v>332</v>
      </c>
      <c r="H690" s="114"/>
      <c r="I690" s="115"/>
      <c r="J690" s="39">
        <v>5</v>
      </c>
      <c r="K690" s="39">
        <v>5</v>
      </c>
      <c r="L690" s="36">
        <f t="shared" si="30"/>
        <v>1</v>
      </c>
      <c r="N690" s="126"/>
      <c r="O690" s="126"/>
      <c r="Q690" s="22"/>
      <c r="S690" s="39"/>
      <c r="U690" s="22"/>
      <c r="W690" s="22"/>
      <c r="Y690" s="22"/>
      <c r="AA690" s="22"/>
    </row>
    <row r="691" spans="2:27" ht="45" customHeight="1" outlineLevel="1" thickBot="1" x14ac:dyDescent="0.3">
      <c r="B691" s="1"/>
      <c r="D691" s="1"/>
      <c r="E691" s="1"/>
      <c r="F691" s="78"/>
      <c r="G691" s="114" t="s">
        <v>333</v>
      </c>
      <c r="H691" s="114"/>
      <c r="I691" s="115"/>
      <c r="J691" s="39">
        <v>5</v>
      </c>
      <c r="K691" s="39">
        <v>5</v>
      </c>
      <c r="L691" s="36">
        <f t="shared" si="30"/>
        <v>1</v>
      </c>
      <c r="N691" s="126"/>
      <c r="O691" s="126"/>
      <c r="Q691" s="22"/>
      <c r="S691" s="39"/>
      <c r="U691" s="22"/>
      <c r="W691" s="22"/>
      <c r="Y691" s="22"/>
      <c r="AA691" s="22"/>
    </row>
    <row r="692" spans="2:27" ht="45" customHeight="1" outlineLevel="1" thickBot="1" x14ac:dyDescent="0.3">
      <c r="B692" s="1"/>
      <c r="D692" s="1"/>
      <c r="E692" s="1"/>
      <c r="F692" s="78"/>
      <c r="G692" s="114" t="s">
        <v>334</v>
      </c>
      <c r="H692" s="114"/>
      <c r="I692" s="115"/>
      <c r="J692" s="39">
        <v>5</v>
      </c>
      <c r="K692" s="39">
        <v>5</v>
      </c>
      <c r="L692" s="36">
        <f t="shared" si="30"/>
        <v>1</v>
      </c>
      <c r="N692" s="126"/>
      <c r="O692" s="126"/>
      <c r="Q692" s="22"/>
      <c r="S692" s="39"/>
      <c r="U692" s="22"/>
      <c r="W692" s="22"/>
      <c r="Y692" s="22"/>
      <c r="AA692" s="22"/>
    </row>
    <row r="693" spans="2:27" ht="45" customHeight="1" outlineLevel="1" thickBot="1" x14ac:dyDescent="0.3">
      <c r="B693" s="1"/>
      <c r="D693" s="1"/>
      <c r="E693" s="1"/>
      <c r="F693" s="78"/>
      <c r="G693" s="114" t="s">
        <v>335</v>
      </c>
      <c r="H693" s="114"/>
      <c r="I693" s="115"/>
      <c r="J693" s="39">
        <v>5</v>
      </c>
      <c r="K693" s="39">
        <v>5</v>
      </c>
      <c r="L693" s="36">
        <f t="shared" si="30"/>
        <v>1</v>
      </c>
      <c r="N693" s="126"/>
      <c r="O693" s="126"/>
      <c r="Q693" s="22"/>
      <c r="S693" s="39"/>
      <c r="U693" s="22"/>
      <c r="W693" s="22"/>
      <c r="Y693" s="22"/>
      <c r="AA693" s="22"/>
    </row>
    <row r="694" spans="2:27" ht="45" customHeight="1" outlineLevel="1" thickBot="1" x14ac:dyDescent="0.3">
      <c r="B694" s="1"/>
      <c r="D694" s="1"/>
      <c r="E694" s="1"/>
      <c r="F694" s="78"/>
      <c r="G694" s="114" t="s">
        <v>336</v>
      </c>
      <c r="H694" s="114"/>
      <c r="I694" s="115"/>
      <c r="J694" s="39">
        <v>5</v>
      </c>
      <c r="K694" s="39">
        <v>5</v>
      </c>
      <c r="L694" s="36">
        <f t="shared" si="30"/>
        <v>1</v>
      </c>
      <c r="N694" s="126"/>
      <c r="O694" s="126"/>
      <c r="Q694" s="22"/>
      <c r="S694" s="39"/>
      <c r="U694" s="22"/>
      <c r="W694" s="22"/>
      <c r="Y694" s="22"/>
      <c r="AA694" s="22"/>
    </row>
    <row r="695" spans="2:27" ht="45" customHeight="1" outlineLevel="1" thickBot="1" x14ac:dyDescent="0.3">
      <c r="B695" s="1"/>
      <c r="D695" s="1"/>
      <c r="E695" s="1"/>
      <c r="F695" s="78"/>
      <c r="G695" s="114" t="s">
        <v>337</v>
      </c>
      <c r="H695" s="114"/>
      <c r="I695" s="115"/>
      <c r="J695" s="39">
        <v>5</v>
      </c>
      <c r="K695" s="39">
        <v>5</v>
      </c>
      <c r="L695" s="36">
        <f t="shared" si="30"/>
        <v>1</v>
      </c>
      <c r="N695" s="126"/>
      <c r="O695" s="126"/>
      <c r="Q695" s="22"/>
      <c r="S695" s="39"/>
      <c r="U695" s="22"/>
      <c r="W695" s="22"/>
      <c r="Y695" s="22"/>
      <c r="AA695" s="22"/>
    </row>
    <row r="696" spans="2:27" ht="45" customHeight="1" outlineLevel="1" thickBot="1" x14ac:dyDescent="0.3">
      <c r="B696" s="1"/>
      <c r="D696" s="1"/>
      <c r="E696" s="1"/>
      <c r="F696" s="78"/>
      <c r="G696" s="114" t="s">
        <v>338</v>
      </c>
      <c r="H696" s="114"/>
      <c r="I696" s="115"/>
      <c r="J696" s="39">
        <v>5</v>
      </c>
      <c r="K696" s="39">
        <v>5</v>
      </c>
      <c r="L696" s="36">
        <f t="shared" si="30"/>
        <v>1</v>
      </c>
      <c r="N696" s="126"/>
      <c r="O696" s="126"/>
      <c r="Q696" s="22"/>
      <c r="S696" s="39"/>
      <c r="U696" s="22"/>
      <c r="W696" s="22"/>
      <c r="Y696" s="22"/>
      <c r="AA696" s="22"/>
    </row>
    <row r="697" spans="2:27" ht="45" customHeight="1" outlineLevel="1" thickBot="1" x14ac:dyDescent="0.3">
      <c r="B697" s="1"/>
      <c r="D697" s="1"/>
      <c r="E697" s="1"/>
      <c r="F697" s="78"/>
      <c r="G697" s="114" t="s">
        <v>339</v>
      </c>
      <c r="H697" s="114"/>
      <c r="I697" s="115"/>
      <c r="J697" s="39">
        <v>5</v>
      </c>
      <c r="K697" s="39">
        <v>5</v>
      </c>
      <c r="L697" s="36">
        <f t="shared" si="30"/>
        <v>1</v>
      </c>
      <c r="N697" s="126"/>
      <c r="O697" s="126"/>
      <c r="Q697" s="22"/>
      <c r="S697" s="39"/>
      <c r="U697" s="22"/>
      <c r="W697" s="22"/>
      <c r="Y697" s="22"/>
      <c r="AA697" s="22"/>
    </row>
    <row r="698" spans="2:27" ht="45" customHeight="1" outlineLevel="1" thickBot="1" x14ac:dyDescent="0.3">
      <c r="B698" s="1"/>
      <c r="D698" s="1"/>
      <c r="E698" s="1"/>
      <c r="F698" s="78"/>
      <c r="G698" s="114" t="s">
        <v>340</v>
      </c>
      <c r="H698" s="114"/>
      <c r="I698" s="115"/>
      <c r="J698" s="39">
        <v>5</v>
      </c>
      <c r="K698" s="39">
        <v>5</v>
      </c>
      <c r="L698" s="36">
        <f t="shared" si="30"/>
        <v>1</v>
      </c>
      <c r="N698" s="126"/>
      <c r="O698" s="126"/>
      <c r="Q698" s="22"/>
      <c r="S698" s="39"/>
      <c r="U698" s="22"/>
      <c r="W698" s="22"/>
      <c r="Y698" s="22"/>
      <c r="AA698" s="22"/>
    </row>
    <row r="699" spans="2:27" ht="45" customHeight="1" outlineLevel="1" thickBot="1" x14ac:dyDescent="0.3">
      <c r="B699" s="1"/>
      <c r="D699" s="1"/>
      <c r="E699" s="1"/>
      <c r="F699" s="78"/>
      <c r="G699" s="114" t="s">
        <v>341</v>
      </c>
      <c r="H699" s="114"/>
      <c r="I699" s="115"/>
      <c r="J699" s="39">
        <v>5</v>
      </c>
      <c r="K699" s="39">
        <v>5</v>
      </c>
      <c r="L699" s="36">
        <f t="shared" si="30"/>
        <v>1</v>
      </c>
      <c r="N699" s="126"/>
      <c r="O699" s="126"/>
      <c r="Q699" s="22"/>
      <c r="S699" s="39"/>
      <c r="U699" s="22"/>
      <c r="W699" s="22"/>
      <c r="Y699" s="22"/>
      <c r="AA699" s="22"/>
    </row>
    <row r="700" spans="2:27" ht="45" customHeight="1" outlineLevel="1" thickBot="1" x14ac:dyDescent="0.3">
      <c r="B700" s="1"/>
      <c r="D700" s="1"/>
      <c r="E700" s="1"/>
      <c r="F700" s="78"/>
      <c r="G700" s="114" t="s">
        <v>342</v>
      </c>
      <c r="H700" s="114"/>
      <c r="I700" s="115"/>
      <c r="J700" s="39">
        <v>5</v>
      </c>
      <c r="K700" s="39">
        <v>5</v>
      </c>
      <c r="L700" s="36">
        <f t="shared" si="30"/>
        <v>1</v>
      </c>
      <c r="N700" s="126"/>
      <c r="O700" s="126"/>
      <c r="Q700" s="22"/>
      <c r="S700" s="39"/>
      <c r="U700" s="22"/>
      <c r="W700" s="22"/>
      <c r="Y700" s="22"/>
      <c r="AA700" s="22"/>
    </row>
    <row r="701" spans="2:27" ht="45" customHeight="1" outlineLevel="1" thickBot="1" x14ac:dyDescent="0.3">
      <c r="B701" s="1"/>
      <c r="D701" s="1"/>
      <c r="E701" s="1"/>
      <c r="F701" s="78"/>
      <c r="G701" s="114" t="s">
        <v>343</v>
      </c>
      <c r="H701" s="114"/>
      <c r="I701" s="115"/>
      <c r="J701" s="39">
        <v>5</v>
      </c>
      <c r="K701" s="39">
        <v>5</v>
      </c>
      <c r="L701" s="36">
        <f t="shared" si="30"/>
        <v>1</v>
      </c>
      <c r="N701" s="126"/>
      <c r="O701" s="126"/>
      <c r="Q701" s="22"/>
      <c r="S701" s="39"/>
      <c r="U701" s="22"/>
      <c r="W701" s="22"/>
      <c r="Y701" s="22"/>
      <c r="AA701" s="22"/>
    </row>
    <row r="702" spans="2:27" ht="45" customHeight="1" outlineLevel="1" thickBot="1" x14ac:dyDescent="0.3">
      <c r="B702" s="1"/>
      <c r="D702" s="1"/>
      <c r="E702" s="1"/>
      <c r="F702" s="78"/>
      <c r="G702" s="114" t="s">
        <v>344</v>
      </c>
      <c r="H702" s="114"/>
      <c r="I702" s="115"/>
      <c r="J702" s="39">
        <v>5</v>
      </c>
      <c r="K702" s="39">
        <v>5</v>
      </c>
      <c r="L702" s="36">
        <f t="shared" si="30"/>
        <v>1</v>
      </c>
      <c r="N702" s="126"/>
      <c r="O702" s="126"/>
      <c r="Q702" s="22"/>
      <c r="S702" s="39"/>
      <c r="U702" s="22"/>
      <c r="W702" s="22"/>
      <c r="Y702" s="22"/>
      <c r="AA702" s="22"/>
    </row>
    <row r="703" spans="2:27" ht="45" customHeight="1" outlineLevel="1" thickBot="1" x14ac:dyDescent="0.3">
      <c r="B703" s="1"/>
      <c r="D703" s="1"/>
      <c r="E703" s="1"/>
      <c r="F703" s="78"/>
      <c r="G703" s="114" t="s">
        <v>345</v>
      </c>
      <c r="H703" s="114"/>
      <c r="I703" s="115"/>
      <c r="J703" s="39">
        <v>5</v>
      </c>
      <c r="K703" s="39">
        <v>5</v>
      </c>
      <c r="L703" s="36">
        <f t="shared" si="30"/>
        <v>1</v>
      </c>
      <c r="N703" s="126"/>
      <c r="O703" s="126"/>
      <c r="Q703" s="22"/>
      <c r="S703" s="39"/>
      <c r="U703" s="22"/>
      <c r="W703" s="22"/>
      <c r="Y703" s="22"/>
      <c r="AA703" s="22"/>
    </row>
    <row r="704" spans="2:27" ht="45" customHeight="1" outlineLevel="1" thickBot="1" x14ac:dyDescent="0.3">
      <c r="B704" s="1"/>
      <c r="D704" s="1"/>
      <c r="E704" s="1"/>
      <c r="F704" s="78"/>
      <c r="G704" s="114" t="s">
        <v>346</v>
      </c>
      <c r="H704" s="114"/>
      <c r="I704" s="115"/>
      <c r="J704" s="39">
        <v>5</v>
      </c>
      <c r="K704" s="39">
        <v>5</v>
      </c>
      <c r="L704" s="36">
        <f t="shared" si="30"/>
        <v>1</v>
      </c>
      <c r="N704" s="126"/>
      <c r="O704" s="126"/>
      <c r="Q704" s="22"/>
      <c r="S704" s="39"/>
      <c r="U704" s="22"/>
      <c r="W704" s="22"/>
      <c r="Y704" s="22"/>
      <c r="AA704" s="22"/>
    </row>
    <row r="705" spans="1:28" ht="45" customHeight="1" outlineLevel="1" thickBot="1" x14ac:dyDescent="0.3">
      <c r="B705" s="1"/>
      <c r="D705" s="1"/>
      <c r="E705" s="1"/>
      <c r="F705" s="78"/>
      <c r="G705" s="114" t="s">
        <v>347</v>
      </c>
      <c r="H705" s="114"/>
      <c r="I705" s="115"/>
      <c r="J705" s="39">
        <v>5</v>
      </c>
      <c r="K705" s="39">
        <v>5</v>
      </c>
      <c r="L705" s="36">
        <f t="shared" si="30"/>
        <v>1</v>
      </c>
      <c r="N705" s="126"/>
      <c r="O705" s="126"/>
      <c r="Q705" s="22"/>
      <c r="S705" s="39"/>
      <c r="U705" s="22"/>
      <c r="W705" s="22"/>
      <c r="Y705" s="22"/>
      <c r="AA705" s="22"/>
    </row>
    <row r="706" spans="1:28" ht="45" customHeight="1" outlineLevel="1" thickBot="1" x14ac:dyDescent="0.3">
      <c r="B706" s="1"/>
      <c r="D706" s="1"/>
      <c r="E706" s="1"/>
      <c r="F706" s="78"/>
      <c r="G706" s="114" t="s">
        <v>348</v>
      </c>
      <c r="H706" s="114"/>
      <c r="I706" s="115"/>
      <c r="J706" s="39">
        <v>5</v>
      </c>
      <c r="K706" s="39">
        <v>5</v>
      </c>
      <c r="L706" s="36">
        <f t="shared" si="30"/>
        <v>1</v>
      </c>
      <c r="N706" s="126"/>
      <c r="O706" s="126"/>
      <c r="Q706" s="22"/>
      <c r="S706" s="39"/>
      <c r="U706" s="22"/>
      <c r="W706" s="22"/>
      <c r="Y706" s="22"/>
      <c r="AA706" s="22"/>
    </row>
    <row r="707" spans="1:28" ht="45" customHeight="1" outlineLevel="1" thickBot="1" x14ac:dyDescent="0.3">
      <c r="B707" s="1"/>
      <c r="D707" s="1"/>
      <c r="E707" s="1"/>
      <c r="F707" s="78"/>
      <c r="G707" s="114" t="s">
        <v>349</v>
      </c>
      <c r="H707" s="114"/>
      <c r="I707" s="115"/>
      <c r="J707" s="39">
        <v>5</v>
      </c>
      <c r="K707" s="39">
        <v>5</v>
      </c>
      <c r="L707" s="36">
        <f t="shared" si="30"/>
        <v>1</v>
      </c>
      <c r="N707" s="126"/>
      <c r="O707" s="126"/>
      <c r="Q707" s="22"/>
      <c r="S707" s="39"/>
      <c r="U707" s="22"/>
      <c r="W707" s="22"/>
      <c r="Y707" s="22"/>
      <c r="AA707" s="22"/>
    </row>
    <row r="708" spans="1:28" ht="45" customHeight="1" outlineLevel="1" thickBot="1" x14ac:dyDescent="0.3">
      <c r="B708" s="1"/>
      <c r="D708" s="1"/>
      <c r="E708" s="1"/>
      <c r="F708" s="78"/>
      <c r="G708" s="114" t="s">
        <v>350</v>
      </c>
      <c r="H708" s="114"/>
      <c r="I708" s="115"/>
      <c r="J708" s="39">
        <v>5</v>
      </c>
      <c r="K708" s="39">
        <v>5</v>
      </c>
      <c r="L708" s="36">
        <f t="shared" si="30"/>
        <v>1</v>
      </c>
      <c r="N708" s="126"/>
      <c r="O708" s="126"/>
      <c r="Q708" s="22"/>
      <c r="S708" s="39"/>
      <c r="U708" s="22"/>
      <c r="W708" s="22"/>
      <c r="Y708" s="22"/>
      <c r="AA708" s="22"/>
    </row>
    <row r="709" spans="1:28" ht="45" customHeight="1" outlineLevel="1" thickBot="1" x14ac:dyDescent="0.3">
      <c r="B709" s="1"/>
      <c r="D709" s="1"/>
      <c r="E709" s="1"/>
      <c r="F709" s="78"/>
      <c r="G709" s="114" t="s">
        <v>351</v>
      </c>
      <c r="H709" s="114"/>
      <c r="I709" s="115"/>
      <c r="J709" s="39">
        <v>5</v>
      </c>
      <c r="K709" s="39">
        <v>5</v>
      </c>
      <c r="L709" s="36">
        <f t="shared" si="30"/>
        <v>1</v>
      </c>
      <c r="N709" s="126"/>
      <c r="O709" s="126"/>
      <c r="Q709" s="22"/>
      <c r="S709" s="39"/>
      <c r="U709" s="22"/>
      <c r="W709" s="22"/>
      <c r="Y709" s="22"/>
      <c r="AA709" s="22"/>
    </row>
    <row r="710" spans="1:28" ht="45" customHeight="1" outlineLevel="1" thickBot="1" x14ac:dyDescent="0.3">
      <c r="B710" s="1"/>
      <c r="D710" s="1"/>
      <c r="E710" s="1"/>
      <c r="F710" s="78"/>
      <c r="G710" s="114" t="s">
        <v>352</v>
      </c>
      <c r="H710" s="114"/>
      <c r="I710" s="115"/>
      <c r="J710" s="39">
        <v>5</v>
      </c>
      <c r="K710" s="39">
        <v>5</v>
      </c>
      <c r="L710" s="36">
        <f t="shared" si="30"/>
        <v>1</v>
      </c>
      <c r="N710" s="126"/>
      <c r="O710" s="126"/>
      <c r="Q710" s="22"/>
      <c r="S710" s="39"/>
      <c r="U710" s="22"/>
      <c r="W710" s="22"/>
      <c r="Y710" s="22"/>
      <c r="AA710" s="22"/>
    </row>
    <row r="711" spans="1:28" ht="45" customHeight="1" outlineLevel="1" thickBot="1" x14ac:dyDescent="0.3">
      <c r="B711" s="1"/>
      <c r="D711" s="1"/>
      <c r="E711" s="1"/>
      <c r="F711" s="78"/>
      <c r="G711" s="114" t="s">
        <v>353</v>
      </c>
      <c r="H711" s="114"/>
      <c r="I711" s="115"/>
      <c r="J711" s="39">
        <v>5</v>
      </c>
      <c r="K711" s="39">
        <v>5</v>
      </c>
      <c r="L711" s="36">
        <f t="shared" si="30"/>
        <v>1</v>
      </c>
      <c r="N711" s="126"/>
      <c r="O711" s="126"/>
      <c r="Q711" s="22"/>
      <c r="S711" s="39"/>
      <c r="U711" s="22"/>
      <c r="W711" s="22"/>
      <c r="Y711" s="22"/>
      <c r="AA711" s="22"/>
    </row>
    <row r="712" spans="1:28" ht="45" customHeight="1" outlineLevel="1" thickBot="1" x14ac:dyDescent="0.3">
      <c r="B712" s="1"/>
      <c r="D712" s="1"/>
      <c r="E712" s="1"/>
      <c r="F712" s="78"/>
      <c r="G712" s="114" t="s">
        <v>354</v>
      </c>
      <c r="H712" s="114"/>
      <c r="I712" s="115"/>
      <c r="J712" s="39">
        <v>5</v>
      </c>
      <c r="K712" s="39">
        <v>5</v>
      </c>
      <c r="L712" s="36">
        <f t="shared" si="30"/>
        <v>1</v>
      </c>
      <c r="N712" s="126"/>
      <c r="O712" s="126"/>
      <c r="Q712" s="22"/>
      <c r="S712" s="39"/>
      <c r="U712" s="22"/>
      <c r="W712" s="22"/>
      <c r="Y712" s="22"/>
      <c r="AA712" s="22"/>
    </row>
    <row r="713" spans="1:28" ht="45" customHeight="1" outlineLevel="1" thickBot="1" x14ac:dyDescent="0.3">
      <c r="B713" s="1"/>
      <c r="D713" s="1"/>
      <c r="E713" s="1"/>
      <c r="F713" s="78"/>
      <c r="G713" s="114" t="s">
        <v>355</v>
      </c>
      <c r="H713" s="114"/>
      <c r="I713" s="115"/>
      <c r="J713" s="39">
        <v>1</v>
      </c>
      <c r="K713" s="39">
        <v>1</v>
      </c>
      <c r="L713" s="36">
        <f t="shared" si="30"/>
        <v>1</v>
      </c>
      <c r="N713" s="126"/>
      <c r="O713" s="126"/>
      <c r="Q713" s="22"/>
      <c r="S713" s="39"/>
      <c r="U713" s="22"/>
      <c r="W713" s="22"/>
      <c r="Y713" s="22"/>
      <c r="AA713" s="22"/>
    </row>
    <row r="714" spans="1:28" ht="45" customHeight="1" outlineLevel="1" thickBot="1" x14ac:dyDescent="0.3">
      <c r="B714" s="1"/>
      <c r="D714" s="1"/>
      <c r="E714" s="1"/>
      <c r="F714" s="78"/>
      <c r="G714" s="114" t="s">
        <v>356</v>
      </c>
      <c r="H714" s="114"/>
      <c r="I714" s="115"/>
      <c r="J714" s="39">
        <v>1</v>
      </c>
      <c r="K714" s="39">
        <v>1</v>
      </c>
      <c r="L714" s="36">
        <f t="shared" si="30"/>
        <v>1</v>
      </c>
      <c r="N714" s="126"/>
      <c r="O714" s="126"/>
      <c r="Q714" s="22"/>
      <c r="S714" s="39"/>
      <c r="U714" s="22"/>
      <c r="W714" s="22"/>
      <c r="Y714" s="22"/>
      <c r="AA714" s="22"/>
    </row>
    <row r="715" spans="1:28" ht="21" customHeight="1" outlineLevel="1" thickBot="1" x14ac:dyDescent="0.3">
      <c r="A715" s="38"/>
      <c r="B715" s="1"/>
      <c r="D715" s="1"/>
      <c r="E715" s="1"/>
      <c r="F715" s="119" t="s">
        <v>15</v>
      </c>
      <c r="G715" s="114"/>
      <c r="H715" s="114"/>
      <c r="I715" s="115"/>
      <c r="J715" s="39">
        <f>SUM(J663:J714)</f>
        <v>312</v>
      </c>
      <c r="K715" s="39">
        <f>SUM(K663:K714)</f>
        <v>312</v>
      </c>
      <c r="L715" s="36">
        <f t="shared" ref="L715" si="31">IFERROR(K715/J715,0)</f>
        <v>1</v>
      </c>
      <c r="N715"/>
      <c r="O715"/>
      <c r="AB715"/>
    </row>
    <row r="716" spans="1:28" x14ac:dyDescent="0.25">
      <c r="N716"/>
      <c r="O716"/>
    </row>
    <row r="717" spans="1:28" ht="27" customHeight="1" thickBot="1" x14ac:dyDescent="0.3">
      <c r="B717" s="1"/>
      <c r="D717" s="1"/>
      <c r="F717" s="124" t="str">
        <f>F658</f>
        <v>METAS FINANCEIRAS 2019</v>
      </c>
      <c r="G717" s="124"/>
      <c r="H717" s="124"/>
      <c r="I717" s="124"/>
      <c r="J717" s="124"/>
      <c r="K717" s="124"/>
      <c r="L717" s="124"/>
      <c r="N717" s="8" t="s">
        <v>1</v>
      </c>
      <c r="O717" s="9" t="s">
        <v>2</v>
      </c>
      <c r="Q717" s="123" t="s">
        <v>3</v>
      </c>
      <c r="R717" s="11"/>
      <c r="S717" s="123" t="s">
        <v>4</v>
      </c>
      <c r="T717" s="12"/>
      <c r="U717" s="123" t="s">
        <v>5</v>
      </c>
      <c r="V717" s="12"/>
      <c r="W717" s="123" t="s">
        <v>6</v>
      </c>
      <c r="X717" s="13"/>
      <c r="Y717" s="123" t="s">
        <v>7</v>
      </c>
      <c r="Z717" s="13"/>
      <c r="AA717" s="123" t="s">
        <v>8</v>
      </c>
    </row>
    <row r="718" spans="1:28" ht="30" customHeight="1" thickBot="1" x14ac:dyDescent="0.3">
      <c r="B718" s="14" t="str">
        <f>B659</f>
        <v>Unidade Responsável</v>
      </c>
      <c r="C718" s="14" t="str">
        <f>C659</f>
        <v>P/A</v>
      </c>
      <c r="D718" s="14" t="str">
        <f>D659</f>
        <v>Denominação</v>
      </c>
      <c r="E718" s="14" t="str">
        <f>E659</f>
        <v>Objetivo Estratégico Principal</v>
      </c>
      <c r="F718" s="15">
        <f>F659</f>
        <v>0</v>
      </c>
      <c r="G718" s="16" t="str">
        <f t="shared" ref="G718:L718" si="32">G659</f>
        <v>Programação 2019</v>
      </c>
      <c r="H718" s="15" t="str">
        <f t="shared" si="32"/>
        <v>Transposições no período
Janeiro á Junho</v>
      </c>
      <c r="I718" s="16" t="str">
        <f t="shared" si="32"/>
        <v>Total programado + Transposições em 30/06/2019</v>
      </c>
      <c r="J718" s="17" t="str">
        <f t="shared" si="32"/>
        <v>Total executado no período</v>
      </c>
      <c r="K718" s="18" t="str">
        <f t="shared" si="32"/>
        <v>Total executado acumulado</v>
      </c>
      <c r="L718" s="19" t="str">
        <f t="shared" si="32"/>
        <v>% de realização em relação ao total executado</v>
      </c>
      <c r="N718" s="125"/>
      <c r="O718" s="125"/>
      <c r="Q718" s="116"/>
      <c r="R718" s="43"/>
      <c r="S718" s="116"/>
      <c r="T718" s="21"/>
      <c r="U718" s="116"/>
      <c r="V718" s="21"/>
      <c r="W718" s="116"/>
      <c r="X718" s="21"/>
      <c r="Y718" s="116"/>
      <c r="Z718" s="21"/>
      <c r="AA718" s="116"/>
    </row>
    <row r="719" spans="1:28" ht="59.25" customHeight="1" thickBot="1" x14ac:dyDescent="0.3">
      <c r="A719" s="23" t="str">
        <f>'[1]Quadro Geral'!A22</f>
        <v>02.01.002</v>
      </c>
      <c r="B719" s="24" t="str">
        <f>VLOOKUP(A719,'[1]Quadro Geral'!$A$7:$N$78,'META FÍSICA e FINANCEIRA'!$B$2,0)</f>
        <v>Departamento Administrativo</v>
      </c>
      <c r="C719" s="25" t="str">
        <f>VLOOKUP(A719,'[1]Quadro Geral'!$A$7:$N$78,'META FÍSICA e FINANCEIRA'!$C$2,0)</f>
        <v>A</v>
      </c>
      <c r="D719" s="25" t="str">
        <f>VLOOKUP(A719,'[1]Quadro Geral'!$A$7:$N$78,'META FÍSICA e FINANCEIRA'!$D$2,0)</f>
        <v xml:space="preserve">02.01.002 - Capacitação dos Funcionários e Dirigentes do CAU/SP </v>
      </c>
      <c r="E719" s="26" t="str">
        <f>VLOOKUP(A719,'[1]Quadro Geral'!$A$7:$N$78,'META FÍSICA e FINANCEIRA'!$E$2,0)</f>
        <v>Desenvolver competências de dirigentes e colaboradores</v>
      </c>
      <c r="F719" s="27" t="e">
        <f>VLOOKUP(E719,'[1]Quadro Geral'!$A$7:$N$78,'META FÍSICA e FINANCEIRA'!$B$2,0)</f>
        <v>#N/A</v>
      </c>
      <c r="G719" s="28">
        <f>VLOOKUP(A719,'[1]Quadro Geral'!$A$7:$N$78,'META FÍSICA e FINANCEIRA'!$G$1,0)</f>
        <v>620974.16</v>
      </c>
      <c r="H719" s="27">
        <f>VLOOKUP(A719,'[1]Quadro Geral'!$A$7:$N$78,'META FÍSICA e FINANCEIRA'!$H$1,0)</f>
        <v>0</v>
      </c>
      <c r="I719" s="28">
        <f>VLOOKUP(A719,'[1]Quadro Geral'!$A$7:$N$78,'META FÍSICA e FINANCEIRA'!$I$1,0)</f>
        <v>620974.16</v>
      </c>
      <c r="J719" s="29">
        <f>VLOOKUP(A719,'[1]Quadro Geral'!$A$7:$N$78,'META FÍSICA e FINANCEIRA'!$J$1,0)</f>
        <v>253319.81</v>
      </c>
      <c r="K719" s="30">
        <f>VLOOKUP(A719,'[1]Quadro Geral'!$A$7:$N$78,'META FÍSICA e FINANCEIRA'!$K$1,0)</f>
        <v>253319.81</v>
      </c>
      <c r="L719" s="31">
        <f>IFERROR(K719/G719,0)</f>
        <v>0.40793937383803536</v>
      </c>
      <c r="N719" s="126"/>
      <c r="O719" s="126"/>
      <c r="Q719" s="44"/>
      <c r="S719" s="20"/>
      <c r="U719" s="20"/>
      <c r="W719" s="20"/>
      <c r="Y719" s="20"/>
      <c r="AA719" s="20"/>
    </row>
    <row r="720" spans="1:28" ht="36.75" customHeight="1" outlineLevel="1" thickBot="1" x14ac:dyDescent="0.3">
      <c r="A720" s="5"/>
      <c r="B720"/>
      <c r="C720"/>
      <c r="D720"/>
      <c r="E720"/>
      <c r="F720" s="116" t="str">
        <f>$F$5</f>
        <v>METAS FÍSICAS  2019</v>
      </c>
      <c r="G720" s="116"/>
      <c r="H720" s="116"/>
      <c r="I720" s="116"/>
      <c r="J720" s="116"/>
      <c r="K720" s="116"/>
      <c r="L720" s="116"/>
      <c r="N720" s="126"/>
      <c r="O720" s="126"/>
      <c r="Q720" s="20"/>
      <c r="S720" s="22"/>
      <c r="U720" s="22"/>
      <c r="W720" s="22"/>
      <c r="Y720" s="22"/>
      <c r="AA720" s="22"/>
    </row>
    <row r="721" spans="1:27" ht="21" customHeight="1" outlineLevel="1" thickBot="1" x14ac:dyDescent="0.3">
      <c r="A721" s="5"/>
      <c r="B721"/>
      <c r="C721"/>
      <c r="D721"/>
      <c r="E721"/>
      <c r="F721" s="117" t="s">
        <v>11</v>
      </c>
      <c r="G721" s="117"/>
      <c r="H721" s="117"/>
      <c r="I721" s="118"/>
      <c r="J721" s="33" t="s">
        <v>12</v>
      </c>
      <c r="K721" s="33" t="s">
        <v>13</v>
      </c>
      <c r="L721" s="34" t="s">
        <v>14</v>
      </c>
      <c r="N721" s="126"/>
      <c r="O721" s="126"/>
      <c r="Q721" s="22"/>
      <c r="S721" s="22"/>
      <c r="U721" s="22"/>
      <c r="W721" s="22"/>
      <c r="Y721" s="22"/>
      <c r="AA721" s="22"/>
    </row>
    <row r="722" spans="1:27" ht="21" customHeight="1" outlineLevel="1" thickBot="1" x14ac:dyDescent="0.3">
      <c r="A722" s="5"/>
      <c r="B722"/>
      <c r="C722"/>
      <c r="D722"/>
      <c r="E722"/>
      <c r="F722" s="79"/>
      <c r="G722" s="117" t="s">
        <v>100</v>
      </c>
      <c r="H722" s="117"/>
      <c r="I722" s="118"/>
      <c r="J722" s="33">
        <v>0</v>
      </c>
      <c r="K722" s="33">
        <v>30</v>
      </c>
      <c r="L722" s="36">
        <f t="shared" ref="L722:L750" si="33">IFERROR(K722/J722,0)</f>
        <v>0</v>
      </c>
      <c r="N722" s="126"/>
      <c r="O722" s="126"/>
      <c r="Q722" s="22"/>
      <c r="S722" s="22" t="s">
        <v>147</v>
      </c>
      <c r="U722" s="22"/>
      <c r="W722" s="22"/>
      <c r="Y722" s="22"/>
      <c r="AA722" s="22"/>
    </row>
    <row r="723" spans="1:27" ht="21" customHeight="1" outlineLevel="1" thickBot="1" x14ac:dyDescent="0.3">
      <c r="A723" s="5"/>
      <c r="B723"/>
      <c r="C723"/>
      <c r="D723"/>
      <c r="E723"/>
      <c r="F723" s="79"/>
      <c r="G723" s="117" t="s">
        <v>101</v>
      </c>
      <c r="H723" s="117"/>
      <c r="I723" s="118"/>
      <c r="J723" s="33">
        <v>1</v>
      </c>
      <c r="K723" s="33">
        <v>0</v>
      </c>
      <c r="L723" s="36">
        <f t="shared" si="33"/>
        <v>0</v>
      </c>
      <c r="N723" s="126"/>
      <c r="O723" s="126"/>
      <c r="Q723" s="22"/>
      <c r="S723" s="22" t="s">
        <v>147</v>
      </c>
      <c r="U723" s="22"/>
      <c r="W723" s="22"/>
      <c r="Y723" s="22"/>
      <c r="AA723" s="22"/>
    </row>
    <row r="724" spans="1:27" ht="21" customHeight="1" outlineLevel="1" thickBot="1" x14ac:dyDescent="0.3">
      <c r="A724" s="5"/>
      <c r="B724"/>
      <c r="C724"/>
      <c r="D724"/>
      <c r="E724"/>
      <c r="F724" s="79"/>
      <c r="G724" s="117" t="s">
        <v>102</v>
      </c>
      <c r="H724" s="117"/>
      <c r="I724" s="118"/>
      <c r="J724" s="33">
        <v>4</v>
      </c>
      <c r="K724" s="33">
        <v>0</v>
      </c>
      <c r="L724" s="36">
        <f t="shared" si="33"/>
        <v>0</v>
      </c>
      <c r="N724" s="126"/>
      <c r="O724" s="126"/>
      <c r="Q724" s="22"/>
      <c r="S724" s="22" t="s">
        <v>148</v>
      </c>
      <c r="U724" s="22"/>
      <c r="W724" s="22"/>
      <c r="Y724" s="22"/>
      <c r="AA724" s="22"/>
    </row>
    <row r="725" spans="1:27" ht="21" customHeight="1" outlineLevel="1" thickBot="1" x14ac:dyDescent="0.3">
      <c r="A725" s="5"/>
      <c r="B725"/>
      <c r="C725"/>
      <c r="D725"/>
      <c r="E725"/>
      <c r="F725" s="79"/>
      <c r="G725" s="117" t="s">
        <v>103</v>
      </c>
      <c r="H725" s="117"/>
      <c r="I725" s="118"/>
      <c r="J725" s="33">
        <v>4</v>
      </c>
      <c r="K725" s="33">
        <v>0</v>
      </c>
      <c r="L725" s="36">
        <f t="shared" si="33"/>
        <v>0</v>
      </c>
      <c r="N725" s="126"/>
      <c r="O725" s="126"/>
      <c r="Q725" s="22"/>
      <c r="S725" s="22"/>
      <c r="U725" s="22"/>
      <c r="W725" s="22"/>
      <c r="Y725" s="22"/>
      <c r="AA725" s="22"/>
    </row>
    <row r="726" spans="1:27" ht="21" customHeight="1" outlineLevel="1" thickBot="1" x14ac:dyDescent="0.3">
      <c r="A726" s="5"/>
      <c r="B726"/>
      <c r="C726"/>
      <c r="D726"/>
      <c r="E726"/>
      <c r="F726" s="79"/>
      <c r="G726" s="117" t="s">
        <v>104</v>
      </c>
      <c r="H726" s="117"/>
      <c r="I726" s="118"/>
      <c r="J726" s="33">
        <v>4</v>
      </c>
      <c r="K726" s="33">
        <v>0</v>
      </c>
      <c r="L726" s="36">
        <f t="shared" si="33"/>
        <v>0</v>
      </c>
      <c r="N726" s="126"/>
      <c r="O726" s="126"/>
      <c r="Q726" s="22"/>
      <c r="S726" s="22"/>
      <c r="U726" s="22"/>
      <c r="W726" s="22"/>
      <c r="Y726" s="22"/>
      <c r="AA726" s="22"/>
    </row>
    <row r="727" spans="1:27" ht="21" customHeight="1" outlineLevel="1" thickBot="1" x14ac:dyDescent="0.3">
      <c r="A727" s="5"/>
      <c r="B727"/>
      <c r="C727"/>
      <c r="D727"/>
      <c r="E727"/>
      <c r="F727" s="79"/>
      <c r="G727" s="117" t="s">
        <v>105</v>
      </c>
      <c r="H727" s="117"/>
      <c r="I727" s="118"/>
      <c r="J727" s="33">
        <v>4</v>
      </c>
      <c r="K727" s="33">
        <v>0</v>
      </c>
      <c r="L727" s="36">
        <f t="shared" si="33"/>
        <v>0</v>
      </c>
      <c r="N727" s="126"/>
      <c r="O727" s="126"/>
      <c r="Q727" s="22"/>
      <c r="S727" s="22"/>
      <c r="U727" s="22"/>
      <c r="W727" s="22"/>
      <c r="Y727" s="22"/>
      <c r="AA727" s="22"/>
    </row>
    <row r="728" spans="1:27" ht="21" customHeight="1" outlineLevel="1" thickBot="1" x14ac:dyDescent="0.3">
      <c r="A728" s="5"/>
      <c r="B728"/>
      <c r="C728"/>
      <c r="D728"/>
      <c r="E728"/>
      <c r="F728" s="79"/>
      <c r="G728" s="117" t="s">
        <v>106</v>
      </c>
      <c r="H728" s="117"/>
      <c r="I728" s="118"/>
      <c r="J728" s="33">
        <v>4</v>
      </c>
      <c r="K728" s="33">
        <v>0</v>
      </c>
      <c r="L728" s="36">
        <f t="shared" si="33"/>
        <v>0</v>
      </c>
      <c r="N728" s="126"/>
      <c r="O728" s="126"/>
      <c r="Q728" s="22"/>
      <c r="S728" s="22"/>
      <c r="U728" s="22"/>
      <c r="W728" s="22"/>
      <c r="Y728" s="22"/>
      <c r="AA728" s="22"/>
    </row>
    <row r="729" spans="1:27" ht="21" customHeight="1" outlineLevel="1" thickBot="1" x14ac:dyDescent="0.3">
      <c r="A729" s="5"/>
      <c r="B729"/>
      <c r="C729"/>
      <c r="D729"/>
      <c r="E729"/>
      <c r="F729" s="79"/>
      <c r="G729" s="117" t="s">
        <v>107</v>
      </c>
      <c r="H729" s="117"/>
      <c r="I729" s="118"/>
      <c r="J729" s="33">
        <v>4</v>
      </c>
      <c r="K729" s="33">
        <v>0</v>
      </c>
      <c r="L729" s="36">
        <f t="shared" si="33"/>
        <v>0</v>
      </c>
      <c r="N729" s="126"/>
      <c r="O729" s="126"/>
      <c r="Q729" s="22"/>
      <c r="S729" s="22"/>
      <c r="U729" s="22"/>
      <c r="W729" s="22"/>
      <c r="Y729" s="22"/>
      <c r="AA729" s="22"/>
    </row>
    <row r="730" spans="1:27" ht="46.5" customHeight="1" outlineLevel="1" thickBot="1" x14ac:dyDescent="0.3">
      <c r="A730" s="5"/>
      <c r="B730"/>
      <c r="C730"/>
      <c r="D730"/>
      <c r="E730"/>
      <c r="F730" s="79"/>
      <c r="G730" s="117" t="s">
        <v>108</v>
      </c>
      <c r="H730" s="117"/>
      <c r="I730" s="118"/>
      <c r="J730" s="33">
        <v>4</v>
      </c>
      <c r="K730" s="33">
        <v>0</v>
      </c>
      <c r="L730" s="36">
        <f t="shared" si="33"/>
        <v>0</v>
      </c>
      <c r="N730" s="126"/>
      <c r="O730" s="126"/>
      <c r="Q730" s="22"/>
      <c r="S730" s="22"/>
      <c r="U730" s="22"/>
      <c r="W730" s="22"/>
      <c r="Y730" s="22"/>
      <c r="AA730" s="22"/>
    </row>
    <row r="731" spans="1:27" ht="49.5" customHeight="1" outlineLevel="1" thickBot="1" x14ac:dyDescent="0.3">
      <c r="A731" s="5"/>
      <c r="B731"/>
      <c r="C731"/>
      <c r="D731"/>
      <c r="E731"/>
      <c r="F731" s="79"/>
      <c r="G731" s="117" t="s">
        <v>109</v>
      </c>
      <c r="H731" s="117"/>
      <c r="I731" s="118"/>
      <c r="J731" s="33">
        <v>4</v>
      </c>
      <c r="K731" s="33">
        <v>0</v>
      </c>
      <c r="L731" s="36">
        <f t="shared" si="33"/>
        <v>0</v>
      </c>
      <c r="N731" s="126"/>
      <c r="O731" s="126"/>
      <c r="Q731" s="22"/>
      <c r="S731" s="22"/>
      <c r="U731" s="22"/>
      <c r="W731" s="22"/>
      <c r="Y731" s="22"/>
      <c r="AA731" s="22"/>
    </row>
    <row r="732" spans="1:27" ht="21" customHeight="1" outlineLevel="1" thickBot="1" x14ac:dyDescent="0.3">
      <c r="A732" s="5"/>
      <c r="B732"/>
      <c r="C732"/>
      <c r="D732"/>
      <c r="E732"/>
      <c r="F732" s="79"/>
      <c r="G732" s="117" t="s">
        <v>110</v>
      </c>
      <c r="H732" s="117"/>
      <c r="I732" s="118"/>
      <c r="J732" s="33">
        <v>4</v>
      </c>
      <c r="K732" s="33">
        <v>0</v>
      </c>
      <c r="L732" s="36">
        <f t="shared" si="33"/>
        <v>0</v>
      </c>
      <c r="N732" s="126"/>
      <c r="O732" s="126"/>
      <c r="Q732" s="22"/>
      <c r="S732" s="22"/>
      <c r="U732" s="22"/>
      <c r="W732" s="22"/>
      <c r="Y732" s="22"/>
      <c r="AA732" s="22"/>
    </row>
    <row r="733" spans="1:27" ht="21" customHeight="1" outlineLevel="1" thickBot="1" x14ac:dyDescent="0.3">
      <c r="A733" s="5"/>
      <c r="B733"/>
      <c r="C733"/>
      <c r="D733"/>
      <c r="E733"/>
      <c r="F733" s="79"/>
      <c r="G733" s="117" t="s">
        <v>111</v>
      </c>
      <c r="H733" s="117"/>
      <c r="I733" s="118"/>
      <c r="J733" s="33">
        <v>4</v>
      </c>
      <c r="K733" s="33">
        <v>0</v>
      </c>
      <c r="L733" s="36">
        <f t="shared" si="33"/>
        <v>0</v>
      </c>
      <c r="N733" s="126"/>
      <c r="O733" s="126"/>
      <c r="Q733" s="22"/>
      <c r="S733" s="22"/>
      <c r="U733" s="22"/>
      <c r="W733" s="22"/>
      <c r="Y733" s="22"/>
      <c r="AA733" s="22"/>
    </row>
    <row r="734" spans="1:27" ht="21" customHeight="1" outlineLevel="1" thickBot="1" x14ac:dyDescent="0.3">
      <c r="A734" s="5"/>
      <c r="B734"/>
      <c r="C734"/>
      <c r="D734"/>
      <c r="E734"/>
      <c r="F734" s="79"/>
      <c r="G734" s="117" t="s">
        <v>112</v>
      </c>
      <c r="H734" s="117"/>
      <c r="I734" s="118"/>
      <c r="J734" s="33">
        <v>4</v>
      </c>
      <c r="K734" s="33">
        <v>0</v>
      </c>
      <c r="L734" s="36">
        <f t="shared" si="33"/>
        <v>0</v>
      </c>
      <c r="N734" s="126"/>
      <c r="O734" s="126"/>
      <c r="Q734" s="22"/>
      <c r="S734" s="22"/>
      <c r="U734" s="22"/>
      <c r="W734" s="22"/>
      <c r="Y734" s="22"/>
      <c r="AA734" s="22"/>
    </row>
    <row r="735" spans="1:27" ht="51" customHeight="1" outlineLevel="1" thickBot="1" x14ac:dyDescent="0.3">
      <c r="A735" s="5"/>
      <c r="B735"/>
      <c r="C735"/>
      <c r="D735"/>
      <c r="E735"/>
      <c r="F735" s="79"/>
      <c r="G735" s="117" t="s">
        <v>113</v>
      </c>
      <c r="H735" s="117"/>
      <c r="I735" s="118"/>
      <c r="J735" s="33">
        <v>4</v>
      </c>
      <c r="K735" s="33">
        <v>0</v>
      </c>
      <c r="L735" s="36">
        <f t="shared" si="33"/>
        <v>0</v>
      </c>
      <c r="N735" s="126"/>
      <c r="O735" s="126"/>
      <c r="Q735" s="22"/>
      <c r="S735" s="22"/>
      <c r="U735" s="22"/>
      <c r="W735" s="22"/>
      <c r="Y735" s="22"/>
      <c r="AA735" s="22"/>
    </row>
    <row r="736" spans="1:27" ht="21" customHeight="1" outlineLevel="1" thickBot="1" x14ac:dyDescent="0.3">
      <c r="A736" s="5"/>
      <c r="B736"/>
      <c r="C736"/>
      <c r="D736"/>
      <c r="E736"/>
      <c r="F736" s="79"/>
      <c r="G736" s="117" t="s">
        <v>114</v>
      </c>
      <c r="H736" s="117"/>
      <c r="I736" s="118"/>
      <c r="J736" s="33">
        <v>4</v>
      </c>
      <c r="K736" s="33">
        <v>0</v>
      </c>
      <c r="L736" s="36">
        <f t="shared" si="33"/>
        <v>0</v>
      </c>
      <c r="N736" s="126"/>
      <c r="O736" s="126"/>
      <c r="Q736" s="22"/>
      <c r="S736" s="22"/>
      <c r="U736" s="22"/>
      <c r="W736" s="22"/>
      <c r="Y736" s="22"/>
      <c r="AA736" s="22"/>
    </row>
    <row r="737" spans="1:27" ht="21" customHeight="1" outlineLevel="1" thickBot="1" x14ac:dyDescent="0.3">
      <c r="A737" s="5"/>
      <c r="B737"/>
      <c r="C737"/>
      <c r="D737"/>
      <c r="E737"/>
      <c r="F737" s="79"/>
      <c r="G737" s="117" t="s">
        <v>115</v>
      </c>
      <c r="H737" s="117"/>
      <c r="I737" s="118"/>
      <c r="J737" s="33">
        <v>4</v>
      </c>
      <c r="K737" s="33">
        <v>0</v>
      </c>
      <c r="L737" s="36">
        <f t="shared" si="33"/>
        <v>0</v>
      </c>
      <c r="N737" s="126"/>
      <c r="O737" s="126"/>
      <c r="Q737" s="22"/>
      <c r="S737" s="22"/>
      <c r="U737" s="22"/>
      <c r="W737" s="22"/>
      <c r="Y737" s="22"/>
      <c r="AA737" s="22"/>
    </row>
    <row r="738" spans="1:27" ht="21" customHeight="1" outlineLevel="1" thickBot="1" x14ac:dyDescent="0.3">
      <c r="A738" s="5"/>
      <c r="B738"/>
      <c r="C738"/>
      <c r="D738"/>
      <c r="E738"/>
      <c r="F738" s="79"/>
      <c r="G738" s="117" t="s">
        <v>116</v>
      </c>
      <c r="H738" s="117"/>
      <c r="I738" s="118"/>
      <c r="J738" s="33">
        <v>4</v>
      </c>
      <c r="K738" s="33">
        <v>0</v>
      </c>
      <c r="L738" s="36">
        <f t="shared" si="33"/>
        <v>0</v>
      </c>
      <c r="N738" s="126"/>
      <c r="O738" s="126"/>
      <c r="Q738" s="22"/>
      <c r="S738" s="22"/>
      <c r="U738" s="22"/>
      <c r="W738" s="22"/>
      <c r="Y738" s="22"/>
      <c r="AA738" s="22"/>
    </row>
    <row r="739" spans="1:27" ht="21" customHeight="1" outlineLevel="1" thickBot="1" x14ac:dyDescent="0.3">
      <c r="A739" s="5"/>
      <c r="B739"/>
      <c r="C739"/>
      <c r="D739"/>
      <c r="E739"/>
      <c r="F739" s="79"/>
      <c r="G739" s="117" t="s">
        <v>117</v>
      </c>
      <c r="H739" s="117"/>
      <c r="I739" s="118"/>
      <c r="J739" s="33">
        <v>4</v>
      </c>
      <c r="K739" s="33">
        <v>0</v>
      </c>
      <c r="L739" s="36">
        <f t="shared" si="33"/>
        <v>0</v>
      </c>
      <c r="N739" s="126"/>
      <c r="O739" s="126"/>
      <c r="Q739" s="22"/>
      <c r="S739" s="22"/>
      <c r="U739" s="22"/>
      <c r="W739" s="22"/>
      <c r="Y739" s="22"/>
      <c r="AA739" s="22"/>
    </row>
    <row r="740" spans="1:27" ht="21" customHeight="1" outlineLevel="1" thickBot="1" x14ac:dyDescent="0.3">
      <c r="A740" s="5"/>
      <c r="B740"/>
      <c r="C740"/>
      <c r="D740"/>
      <c r="E740"/>
      <c r="F740" s="79"/>
      <c r="G740" s="117" t="s">
        <v>118</v>
      </c>
      <c r="H740" s="117"/>
      <c r="I740" s="118"/>
      <c r="J740" s="33">
        <v>4</v>
      </c>
      <c r="K740" s="33">
        <v>0</v>
      </c>
      <c r="L740" s="36">
        <f t="shared" si="33"/>
        <v>0</v>
      </c>
      <c r="N740" s="126"/>
      <c r="O740" s="126"/>
      <c r="Q740" s="22"/>
      <c r="S740" s="22"/>
      <c r="U740" s="22"/>
      <c r="W740" s="22"/>
      <c r="Y740" s="22"/>
      <c r="AA740" s="22"/>
    </row>
    <row r="741" spans="1:27" ht="21" customHeight="1" outlineLevel="1" thickBot="1" x14ac:dyDescent="0.3">
      <c r="A741" s="5"/>
      <c r="B741"/>
      <c r="C741"/>
      <c r="D741"/>
      <c r="E741"/>
      <c r="F741" s="79"/>
      <c r="G741" s="117" t="s">
        <v>119</v>
      </c>
      <c r="H741" s="117"/>
      <c r="I741" s="118"/>
      <c r="J741" s="33">
        <v>4</v>
      </c>
      <c r="K741" s="33">
        <v>0</v>
      </c>
      <c r="L741" s="36">
        <f t="shared" si="33"/>
        <v>0</v>
      </c>
      <c r="N741" s="126"/>
      <c r="O741" s="126"/>
      <c r="Q741" s="22"/>
      <c r="S741" s="22"/>
      <c r="U741" s="22"/>
      <c r="W741" s="22"/>
      <c r="Y741" s="22"/>
      <c r="AA741" s="22"/>
    </row>
    <row r="742" spans="1:27" ht="21" customHeight="1" outlineLevel="1" thickBot="1" x14ac:dyDescent="0.3">
      <c r="A742" s="5"/>
      <c r="B742"/>
      <c r="C742"/>
      <c r="D742"/>
      <c r="E742"/>
      <c r="F742" s="79"/>
      <c r="G742" s="117" t="s">
        <v>120</v>
      </c>
      <c r="H742" s="117"/>
      <c r="I742" s="118"/>
      <c r="J742" s="33">
        <v>70</v>
      </c>
      <c r="K742" s="33">
        <v>68</v>
      </c>
      <c r="L742" s="36">
        <f t="shared" si="33"/>
        <v>0.97142857142857142</v>
      </c>
      <c r="N742" s="126"/>
      <c r="O742" s="126"/>
      <c r="Q742" s="22"/>
      <c r="S742" s="22"/>
      <c r="U742" s="22"/>
      <c r="W742" s="22"/>
      <c r="Y742" s="22"/>
      <c r="AA742" s="22"/>
    </row>
    <row r="743" spans="1:27" ht="21" customHeight="1" outlineLevel="1" thickBot="1" x14ac:dyDescent="0.3">
      <c r="A743" s="5"/>
      <c r="B743"/>
      <c r="C743"/>
      <c r="D743"/>
      <c r="E743"/>
      <c r="F743" s="79"/>
      <c r="G743" s="117" t="s">
        <v>121</v>
      </c>
      <c r="H743" s="117"/>
      <c r="I743" s="118"/>
      <c r="J743" s="33">
        <v>384</v>
      </c>
      <c r="K743" s="33">
        <v>304</v>
      </c>
      <c r="L743" s="36">
        <f t="shared" si="33"/>
        <v>0.79166666666666663</v>
      </c>
      <c r="N743" s="126"/>
      <c r="O743" s="126"/>
      <c r="Q743" s="22"/>
      <c r="S743" s="22"/>
      <c r="U743" s="22"/>
      <c r="W743" s="22"/>
      <c r="Y743" s="22"/>
      <c r="AA743" s="22"/>
    </row>
    <row r="744" spans="1:27" ht="21" customHeight="1" outlineLevel="1" thickBot="1" x14ac:dyDescent="0.3">
      <c r="A744" s="5"/>
      <c r="B744"/>
      <c r="C744"/>
      <c r="D744"/>
      <c r="E744"/>
      <c r="F744" s="79"/>
      <c r="G744" s="117" t="s">
        <v>122</v>
      </c>
      <c r="H744" s="117"/>
      <c r="I744" s="118"/>
      <c r="J744" s="33">
        <v>4</v>
      </c>
      <c r="K744" s="33">
        <v>0</v>
      </c>
      <c r="L744" s="36">
        <f t="shared" si="33"/>
        <v>0</v>
      </c>
      <c r="N744" s="126"/>
      <c r="O744" s="126"/>
      <c r="Q744" s="22"/>
      <c r="S744" s="22"/>
      <c r="U744" s="22"/>
      <c r="W744" s="22"/>
      <c r="Y744" s="22"/>
      <c r="AA744" s="22"/>
    </row>
    <row r="745" spans="1:27" ht="21" customHeight="1" outlineLevel="1" thickBot="1" x14ac:dyDescent="0.3">
      <c r="A745" s="5"/>
      <c r="B745"/>
      <c r="C745"/>
      <c r="D745"/>
      <c r="E745"/>
      <c r="F745" s="79"/>
      <c r="G745" s="117" t="s">
        <v>123</v>
      </c>
      <c r="H745" s="117"/>
      <c r="I745" s="118"/>
      <c r="J745" s="33">
        <v>4</v>
      </c>
      <c r="K745" s="33">
        <v>0</v>
      </c>
      <c r="L745" s="36">
        <f t="shared" si="33"/>
        <v>0</v>
      </c>
      <c r="N745" s="126"/>
      <c r="O745" s="126"/>
      <c r="Q745" s="22"/>
      <c r="S745" s="22"/>
      <c r="U745" s="22"/>
      <c r="W745" s="22"/>
      <c r="Y745" s="22"/>
      <c r="AA745" s="22"/>
    </row>
    <row r="746" spans="1:27" ht="51" customHeight="1" outlineLevel="1" thickBot="1" x14ac:dyDescent="0.3">
      <c r="A746" s="5"/>
      <c r="B746"/>
      <c r="C746"/>
      <c r="D746"/>
      <c r="E746"/>
      <c r="F746" s="79"/>
      <c r="G746" s="117" t="s">
        <v>124</v>
      </c>
      <c r="H746" s="117"/>
      <c r="I746" s="118"/>
      <c r="J746" s="33">
        <v>4</v>
      </c>
      <c r="K746" s="33">
        <v>0</v>
      </c>
      <c r="L746" s="36">
        <f t="shared" si="33"/>
        <v>0</v>
      </c>
      <c r="N746" s="126"/>
      <c r="O746" s="126"/>
      <c r="Q746" s="22"/>
      <c r="S746" s="22"/>
      <c r="U746" s="22"/>
      <c r="W746" s="22"/>
      <c r="Y746" s="22"/>
      <c r="AA746" s="22"/>
    </row>
    <row r="747" spans="1:27" ht="21" customHeight="1" outlineLevel="1" thickBot="1" x14ac:dyDescent="0.3">
      <c r="A747" s="5"/>
      <c r="B747"/>
      <c r="C747"/>
      <c r="D747"/>
      <c r="E747"/>
      <c r="F747" s="79"/>
      <c r="G747" s="117" t="s">
        <v>125</v>
      </c>
      <c r="H747" s="117"/>
      <c r="I747" s="118"/>
      <c r="J747" s="33">
        <v>4</v>
      </c>
      <c r="K747" s="33">
        <v>0</v>
      </c>
      <c r="L747" s="36">
        <f t="shared" si="33"/>
        <v>0</v>
      </c>
      <c r="N747" s="126"/>
      <c r="O747" s="126"/>
      <c r="Q747" s="22"/>
      <c r="S747" s="22"/>
      <c r="U747" s="22"/>
      <c r="W747" s="22"/>
      <c r="Y747" s="22"/>
      <c r="AA747" s="22"/>
    </row>
    <row r="748" spans="1:27" ht="21" customHeight="1" outlineLevel="1" thickBot="1" x14ac:dyDescent="0.3">
      <c r="A748" s="5"/>
      <c r="B748"/>
      <c r="C748"/>
      <c r="D748"/>
      <c r="E748"/>
      <c r="F748" s="79"/>
      <c r="G748" s="117" t="s">
        <v>126</v>
      </c>
      <c r="H748" s="117"/>
      <c r="I748" s="118"/>
      <c r="J748" s="33">
        <v>4</v>
      </c>
      <c r="K748" s="33">
        <v>0</v>
      </c>
      <c r="L748" s="36">
        <f t="shared" si="33"/>
        <v>0</v>
      </c>
      <c r="N748" s="126"/>
      <c r="O748" s="126"/>
      <c r="Q748" s="22"/>
      <c r="S748" s="22"/>
      <c r="U748" s="22"/>
      <c r="W748" s="22"/>
      <c r="Y748" s="22"/>
      <c r="AA748" s="22"/>
    </row>
    <row r="749" spans="1:27" ht="21" customHeight="1" outlineLevel="1" thickBot="1" x14ac:dyDescent="0.3">
      <c r="A749" s="5"/>
      <c r="B749"/>
      <c r="C749"/>
      <c r="D749"/>
      <c r="E749"/>
      <c r="F749" s="79"/>
      <c r="G749" s="117" t="s">
        <v>127</v>
      </c>
      <c r="H749" s="117"/>
      <c r="I749" s="118"/>
      <c r="J749" s="33">
        <v>4</v>
      </c>
      <c r="K749" s="33">
        <v>0</v>
      </c>
      <c r="L749" s="36">
        <f t="shared" si="33"/>
        <v>0</v>
      </c>
      <c r="N749" s="126"/>
      <c r="O749" s="126"/>
      <c r="Q749" s="22"/>
      <c r="S749" s="22"/>
      <c r="U749" s="22"/>
      <c r="W749" s="22"/>
      <c r="Y749" s="22"/>
      <c r="AA749" s="22"/>
    </row>
    <row r="750" spans="1:27" ht="21" customHeight="1" outlineLevel="1" thickBot="1" x14ac:dyDescent="0.3">
      <c r="A750" s="5"/>
      <c r="B750"/>
      <c r="C750"/>
      <c r="D750"/>
      <c r="E750"/>
      <c r="F750" s="79"/>
      <c r="G750" s="117" t="s">
        <v>128</v>
      </c>
      <c r="H750" s="117"/>
      <c r="I750" s="118"/>
      <c r="J750" s="33">
        <v>4</v>
      </c>
      <c r="K750" s="33">
        <v>0</v>
      </c>
      <c r="L750" s="36">
        <f t="shared" si="33"/>
        <v>0</v>
      </c>
      <c r="N750" s="126"/>
      <c r="O750" s="126"/>
      <c r="Q750" s="22"/>
      <c r="S750" s="22"/>
      <c r="U750" s="22"/>
      <c r="W750" s="22"/>
      <c r="Y750" s="22"/>
      <c r="AA750" s="22"/>
    </row>
    <row r="751" spans="1:27" ht="21" customHeight="1" outlineLevel="1" thickBot="1" x14ac:dyDescent="0.3">
      <c r="A751" s="5"/>
      <c r="B751"/>
      <c r="C751"/>
      <c r="D751"/>
      <c r="E751"/>
      <c r="F751" s="79"/>
      <c r="G751" s="117" t="s">
        <v>129</v>
      </c>
      <c r="H751" s="117"/>
      <c r="I751" s="118"/>
      <c r="J751" s="33">
        <v>4</v>
      </c>
      <c r="K751" s="33">
        <v>0</v>
      </c>
      <c r="L751" s="36">
        <f t="shared" ref="L751:L782" si="34">IFERROR(K751/J751,0)</f>
        <v>0</v>
      </c>
      <c r="N751" s="126"/>
      <c r="O751" s="126"/>
      <c r="Q751" s="22"/>
      <c r="S751" s="22"/>
      <c r="U751" s="22"/>
      <c r="W751" s="22"/>
      <c r="Y751" s="22"/>
      <c r="AA751" s="22"/>
    </row>
    <row r="752" spans="1:27" ht="21" customHeight="1" outlineLevel="1" thickBot="1" x14ac:dyDescent="0.3">
      <c r="A752" s="5"/>
      <c r="B752"/>
      <c r="C752"/>
      <c r="D752"/>
      <c r="E752"/>
      <c r="F752" s="79"/>
      <c r="G752" s="117" t="s">
        <v>130</v>
      </c>
      <c r="H752" s="117"/>
      <c r="I752" s="118"/>
      <c r="J752" s="33">
        <v>4</v>
      </c>
      <c r="K752" s="33">
        <v>0</v>
      </c>
      <c r="L752" s="36">
        <f t="shared" si="34"/>
        <v>0</v>
      </c>
      <c r="N752" s="126"/>
      <c r="O752" s="126"/>
      <c r="Q752" s="22"/>
      <c r="S752" s="22"/>
      <c r="U752" s="22"/>
      <c r="W752" s="22"/>
      <c r="Y752" s="22"/>
      <c r="AA752" s="22"/>
    </row>
    <row r="753" spans="1:27" ht="21" customHeight="1" outlineLevel="1" thickBot="1" x14ac:dyDescent="0.3">
      <c r="A753" s="5"/>
      <c r="B753"/>
      <c r="C753"/>
      <c r="D753"/>
      <c r="E753"/>
      <c r="F753" s="79"/>
      <c r="G753" s="117" t="s">
        <v>131</v>
      </c>
      <c r="H753" s="117"/>
      <c r="I753" s="118"/>
      <c r="J753" s="33">
        <v>4</v>
      </c>
      <c r="K753" s="33">
        <v>0</v>
      </c>
      <c r="L753" s="36">
        <f t="shared" si="34"/>
        <v>0</v>
      </c>
      <c r="N753" s="126"/>
      <c r="O753" s="126"/>
      <c r="Q753" s="22"/>
      <c r="S753" s="22"/>
      <c r="U753" s="22"/>
      <c r="W753" s="22"/>
      <c r="Y753" s="22"/>
      <c r="AA753" s="22"/>
    </row>
    <row r="754" spans="1:27" ht="21" customHeight="1" outlineLevel="1" thickBot="1" x14ac:dyDescent="0.3">
      <c r="A754" s="5"/>
      <c r="B754"/>
      <c r="C754"/>
      <c r="D754"/>
      <c r="E754"/>
      <c r="F754" s="79"/>
      <c r="G754" s="117" t="s">
        <v>132</v>
      </c>
      <c r="H754" s="117"/>
      <c r="I754" s="118"/>
      <c r="J754" s="33">
        <v>4</v>
      </c>
      <c r="K754" s="33">
        <v>0</v>
      </c>
      <c r="L754" s="36">
        <f t="shared" si="34"/>
        <v>0</v>
      </c>
      <c r="N754" s="126"/>
      <c r="O754" s="126"/>
      <c r="Q754" s="22"/>
      <c r="S754" s="22"/>
      <c r="U754" s="22"/>
      <c r="W754" s="22"/>
      <c r="Y754" s="22"/>
      <c r="AA754" s="22"/>
    </row>
    <row r="755" spans="1:27" ht="21" customHeight="1" outlineLevel="1" thickBot="1" x14ac:dyDescent="0.3">
      <c r="A755" s="5"/>
      <c r="B755"/>
      <c r="C755"/>
      <c r="D755"/>
      <c r="E755"/>
      <c r="F755" s="79"/>
      <c r="G755" s="117" t="s">
        <v>133</v>
      </c>
      <c r="H755" s="117"/>
      <c r="I755" s="118"/>
      <c r="J755" s="33">
        <v>4</v>
      </c>
      <c r="K755" s="33">
        <v>0</v>
      </c>
      <c r="L755" s="36">
        <f t="shared" si="34"/>
        <v>0</v>
      </c>
      <c r="N755" s="126"/>
      <c r="O755" s="126"/>
      <c r="Q755" s="22"/>
      <c r="S755" s="22"/>
      <c r="U755" s="22"/>
      <c r="W755" s="22"/>
      <c r="Y755" s="22"/>
      <c r="AA755" s="22"/>
    </row>
    <row r="756" spans="1:27" ht="21" customHeight="1" outlineLevel="1" thickBot="1" x14ac:dyDescent="0.3">
      <c r="A756" s="5"/>
      <c r="B756"/>
      <c r="C756"/>
      <c r="D756"/>
      <c r="E756"/>
      <c r="F756" s="79"/>
      <c r="G756" s="117" t="s">
        <v>134</v>
      </c>
      <c r="H756" s="117"/>
      <c r="I756" s="118"/>
      <c r="J756" s="33">
        <v>4</v>
      </c>
      <c r="K756" s="33">
        <v>0</v>
      </c>
      <c r="L756" s="36">
        <f t="shared" si="34"/>
        <v>0</v>
      </c>
      <c r="N756" s="126"/>
      <c r="O756" s="126"/>
      <c r="Q756" s="22"/>
      <c r="S756" s="22"/>
      <c r="U756" s="22"/>
      <c r="W756" s="22"/>
      <c r="Y756" s="22"/>
      <c r="AA756" s="22"/>
    </row>
    <row r="757" spans="1:27" ht="21" customHeight="1" outlineLevel="1" thickBot="1" x14ac:dyDescent="0.3">
      <c r="A757" s="5"/>
      <c r="B757"/>
      <c r="C757"/>
      <c r="D757"/>
      <c r="E757"/>
      <c r="F757" s="79"/>
      <c r="G757" s="117" t="s">
        <v>135</v>
      </c>
      <c r="H757" s="117"/>
      <c r="I757" s="118"/>
      <c r="J757" s="33">
        <v>4</v>
      </c>
      <c r="K757" s="33">
        <v>0</v>
      </c>
      <c r="L757" s="36">
        <f t="shared" si="34"/>
        <v>0</v>
      </c>
      <c r="N757" s="126"/>
      <c r="O757" s="126"/>
      <c r="Q757" s="22"/>
      <c r="S757" s="22"/>
      <c r="U757" s="22"/>
      <c r="W757" s="22"/>
      <c r="Y757" s="22"/>
      <c r="AA757" s="22"/>
    </row>
    <row r="758" spans="1:27" ht="21" customHeight="1" outlineLevel="1" thickBot="1" x14ac:dyDescent="0.3">
      <c r="A758" s="5"/>
      <c r="B758"/>
      <c r="C758"/>
      <c r="D758"/>
      <c r="E758"/>
      <c r="F758" s="79"/>
      <c r="G758" s="117" t="s">
        <v>136</v>
      </c>
      <c r="H758" s="117"/>
      <c r="I758" s="118"/>
      <c r="J758" s="33">
        <v>10</v>
      </c>
      <c r="K758" s="33">
        <v>8</v>
      </c>
      <c r="L758" s="36">
        <f t="shared" si="34"/>
        <v>0.8</v>
      </c>
      <c r="N758" s="126"/>
      <c r="O758" s="126"/>
      <c r="Q758" s="22"/>
      <c r="S758" s="22"/>
      <c r="U758" s="22"/>
      <c r="W758" s="22"/>
      <c r="Y758" s="22"/>
      <c r="AA758" s="22"/>
    </row>
    <row r="759" spans="1:27" ht="21" customHeight="1" outlineLevel="1" thickBot="1" x14ac:dyDescent="0.3">
      <c r="A759" s="5"/>
      <c r="B759"/>
      <c r="C759"/>
      <c r="D759"/>
      <c r="E759"/>
      <c r="F759" s="79"/>
      <c r="G759" s="117" t="s">
        <v>137</v>
      </c>
      <c r="H759" s="117"/>
      <c r="I759" s="118"/>
      <c r="J759" s="33">
        <v>4</v>
      </c>
      <c r="K759" s="33">
        <v>0</v>
      </c>
      <c r="L759" s="36">
        <f t="shared" si="34"/>
        <v>0</v>
      </c>
      <c r="N759" s="126"/>
      <c r="O759" s="126"/>
      <c r="Q759" s="22"/>
      <c r="S759" s="22"/>
      <c r="U759" s="22"/>
      <c r="W759" s="22"/>
      <c r="Y759" s="22"/>
      <c r="AA759" s="22"/>
    </row>
    <row r="760" spans="1:27" ht="21" customHeight="1" outlineLevel="1" thickBot="1" x14ac:dyDescent="0.3">
      <c r="A760" s="5"/>
      <c r="B760"/>
      <c r="C760"/>
      <c r="D760"/>
      <c r="E760"/>
      <c r="F760" s="79"/>
      <c r="G760" s="117" t="s">
        <v>138</v>
      </c>
      <c r="H760" s="117"/>
      <c r="I760" s="118"/>
      <c r="J760" s="33">
        <v>103</v>
      </c>
      <c r="K760" s="33">
        <v>100</v>
      </c>
      <c r="L760" s="36">
        <f t="shared" si="34"/>
        <v>0.970873786407767</v>
      </c>
      <c r="N760" s="126"/>
      <c r="O760" s="126"/>
      <c r="Q760" s="22"/>
      <c r="S760" s="22"/>
      <c r="U760" s="22"/>
      <c r="W760" s="22"/>
      <c r="Y760" s="22"/>
      <c r="AA760" s="22"/>
    </row>
    <row r="761" spans="1:27" ht="21" customHeight="1" outlineLevel="1" thickBot="1" x14ac:dyDescent="0.3">
      <c r="A761" s="5"/>
      <c r="B761"/>
      <c r="C761"/>
      <c r="D761"/>
      <c r="E761"/>
      <c r="F761" s="79"/>
      <c r="G761" s="117" t="s">
        <v>139</v>
      </c>
      <c r="H761" s="117"/>
      <c r="I761" s="118"/>
      <c r="J761" s="33">
        <v>4</v>
      </c>
      <c r="K761" s="33">
        <v>0</v>
      </c>
      <c r="L761" s="36">
        <f t="shared" si="34"/>
        <v>0</v>
      </c>
      <c r="N761" s="126"/>
      <c r="O761" s="126"/>
      <c r="Q761" s="22"/>
      <c r="S761" s="22"/>
      <c r="U761" s="22"/>
      <c r="W761" s="22"/>
      <c r="Y761" s="22"/>
      <c r="AA761" s="22"/>
    </row>
    <row r="762" spans="1:27" ht="21" customHeight="1" outlineLevel="1" thickBot="1" x14ac:dyDescent="0.3">
      <c r="A762" s="5"/>
      <c r="B762"/>
      <c r="C762"/>
      <c r="D762"/>
      <c r="E762"/>
      <c r="F762" s="79"/>
      <c r="G762" s="117" t="s">
        <v>140</v>
      </c>
      <c r="H762" s="117"/>
      <c r="I762" s="118"/>
      <c r="J762" s="33">
        <v>4</v>
      </c>
      <c r="K762" s="33">
        <v>0</v>
      </c>
      <c r="L762" s="36">
        <f t="shared" si="34"/>
        <v>0</v>
      </c>
      <c r="N762" s="126"/>
      <c r="O762" s="126"/>
      <c r="Q762" s="22"/>
      <c r="S762" s="22"/>
      <c r="U762" s="22"/>
      <c r="W762" s="22"/>
      <c r="Y762" s="22"/>
      <c r="AA762" s="22"/>
    </row>
    <row r="763" spans="1:27" ht="21" customHeight="1" outlineLevel="1" thickBot="1" x14ac:dyDescent="0.3">
      <c r="A763" s="5"/>
      <c r="B763"/>
      <c r="C763"/>
      <c r="D763"/>
      <c r="E763"/>
      <c r="F763" s="79"/>
      <c r="G763" s="117" t="s">
        <v>141</v>
      </c>
      <c r="H763" s="117"/>
      <c r="I763" s="118"/>
      <c r="J763" s="33">
        <v>4</v>
      </c>
      <c r="K763" s="33">
        <v>0</v>
      </c>
      <c r="L763" s="36">
        <f t="shared" si="34"/>
        <v>0</v>
      </c>
      <c r="N763" s="126"/>
      <c r="O763" s="126"/>
      <c r="Q763" s="22"/>
      <c r="S763" s="22"/>
      <c r="U763" s="22"/>
      <c r="W763" s="22"/>
      <c r="Y763" s="22"/>
      <c r="AA763" s="22"/>
    </row>
    <row r="764" spans="1:27" ht="21" customHeight="1" outlineLevel="1" thickBot="1" x14ac:dyDescent="0.3">
      <c r="A764" s="5"/>
      <c r="B764"/>
      <c r="C764"/>
      <c r="D764"/>
      <c r="E764"/>
      <c r="F764" s="79"/>
      <c r="G764" s="117" t="s">
        <v>142</v>
      </c>
      <c r="H764" s="117"/>
      <c r="I764" s="118"/>
      <c r="J764" s="33">
        <v>4</v>
      </c>
      <c r="K764" s="33">
        <v>0</v>
      </c>
      <c r="L764" s="36">
        <f t="shared" si="34"/>
        <v>0</v>
      </c>
      <c r="N764" s="126"/>
      <c r="O764" s="126"/>
      <c r="Q764" s="22"/>
      <c r="S764" s="22"/>
      <c r="U764" s="22"/>
      <c r="W764" s="22"/>
      <c r="Y764" s="22"/>
      <c r="AA764" s="22"/>
    </row>
    <row r="765" spans="1:27" ht="21" customHeight="1" outlineLevel="1" thickBot="1" x14ac:dyDescent="0.3">
      <c r="A765" s="5"/>
      <c r="B765"/>
      <c r="C765"/>
      <c r="D765"/>
      <c r="E765"/>
      <c r="F765" s="79"/>
      <c r="G765" s="117" t="s">
        <v>143</v>
      </c>
      <c r="H765" s="117"/>
      <c r="I765" s="118"/>
      <c r="J765" s="33">
        <v>4</v>
      </c>
      <c r="K765" s="33">
        <v>0</v>
      </c>
      <c r="L765" s="36">
        <f t="shared" si="34"/>
        <v>0</v>
      </c>
      <c r="N765" s="126"/>
      <c r="O765" s="126"/>
      <c r="Q765" s="22"/>
      <c r="S765" s="22"/>
      <c r="U765" s="22"/>
      <c r="W765" s="22"/>
      <c r="Y765" s="22"/>
      <c r="AA765" s="22"/>
    </row>
    <row r="766" spans="1:27" ht="21" customHeight="1" outlineLevel="1" thickBot="1" x14ac:dyDescent="0.3">
      <c r="A766" s="5"/>
      <c r="B766"/>
      <c r="C766"/>
      <c r="D766"/>
      <c r="E766"/>
      <c r="F766" s="79"/>
      <c r="G766" s="117" t="s">
        <v>144</v>
      </c>
      <c r="H766" s="117"/>
      <c r="I766" s="118"/>
      <c r="J766" s="33">
        <v>4</v>
      </c>
      <c r="K766" s="33">
        <v>0</v>
      </c>
      <c r="L766" s="36">
        <f t="shared" si="34"/>
        <v>0</v>
      </c>
      <c r="N766" s="126"/>
      <c r="O766" s="126"/>
      <c r="Q766" s="22"/>
      <c r="S766" s="22"/>
      <c r="U766" s="22"/>
      <c r="W766" s="22"/>
      <c r="Y766" s="22"/>
      <c r="AA766" s="22"/>
    </row>
    <row r="767" spans="1:27" ht="21" customHeight="1" outlineLevel="1" thickBot="1" x14ac:dyDescent="0.3">
      <c r="A767" s="5" t="s">
        <v>976</v>
      </c>
      <c r="B767"/>
      <c r="C767"/>
      <c r="D767"/>
      <c r="E767"/>
      <c r="F767" s="79"/>
      <c r="G767" s="117" t="s">
        <v>145</v>
      </c>
      <c r="H767" s="117"/>
      <c r="I767" s="118"/>
      <c r="J767" s="33">
        <v>0</v>
      </c>
      <c r="K767" s="33">
        <v>35</v>
      </c>
      <c r="L767" s="36">
        <f t="shared" si="34"/>
        <v>0</v>
      </c>
      <c r="N767" s="126"/>
      <c r="O767" s="126"/>
      <c r="Q767" s="22"/>
      <c r="S767" s="22"/>
      <c r="U767" s="22"/>
      <c r="W767" s="22"/>
      <c r="Y767" s="22"/>
      <c r="AA767" s="22"/>
    </row>
    <row r="768" spans="1:27" ht="21" customHeight="1" outlineLevel="1" thickBot="1" x14ac:dyDescent="0.3">
      <c r="A768" s="5"/>
      <c r="B768"/>
      <c r="C768"/>
      <c r="D768"/>
      <c r="E768"/>
      <c r="F768" s="79"/>
      <c r="G768" s="117" t="s">
        <v>146</v>
      </c>
      <c r="H768" s="117"/>
      <c r="I768" s="118"/>
      <c r="J768" s="33">
        <v>48</v>
      </c>
      <c r="K768" s="33">
        <v>48</v>
      </c>
      <c r="L768" s="36">
        <f t="shared" si="34"/>
        <v>1</v>
      </c>
      <c r="N768" s="126"/>
      <c r="O768" s="126"/>
      <c r="Q768" s="22"/>
      <c r="S768" s="22" t="s">
        <v>147</v>
      </c>
      <c r="U768" s="22"/>
      <c r="W768" s="22"/>
      <c r="Y768" s="22"/>
      <c r="AA768" s="22"/>
    </row>
    <row r="769" spans="1:27" ht="21" hidden="1" customHeight="1" outlineLevel="1" thickBot="1" x14ac:dyDescent="0.3">
      <c r="A769" s="5"/>
      <c r="B769"/>
      <c r="C769"/>
      <c r="D769"/>
      <c r="E769"/>
      <c r="F769" s="79"/>
      <c r="G769" s="117"/>
      <c r="H769" s="117"/>
      <c r="I769" s="118"/>
      <c r="J769" s="33"/>
      <c r="K769" s="33"/>
      <c r="L769" s="36"/>
      <c r="N769" s="126"/>
      <c r="O769" s="126"/>
      <c r="Q769" s="22"/>
      <c r="S769" s="22"/>
      <c r="U769" s="22"/>
      <c r="W769" s="22"/>
      <c r="Y769" s="22"/>
      <c r="AA769" s="22"/>
    </row>
    <row r="770" spans="1:27" ht="21" hidden="1" customHeight="1" outlineLevel="1" thickBot="1" x14ac:dyDescent="0.3">
      <c r="A770" s="5"/>
      <c r="B770"/>
      <c r="C770"/>
      <c r="D770"/>
      <c r="E770"/>
      <c r="F770" s="79"/>
      <c r="G770" s="79"/>
      <c r="H770" s="79"/>
      <c r="I770" s="80"/>
      <c r="J770" s="33"/>
      <c r="K770" s="33"/>
      <c r="L770" s="36">
        <f t="shared" si="34"/>
        <v>0</v>
      </c>
      <c r="N770" s="126"/>
      <c r="O770" s="126"/>
      <c r="Q770" s="22"/>
      <c r="S770" s="22"/>
      <c r="U770" s="22"/>
      <c r="W770" s="22"/>
      <c r="Y770" s="22"/>
      <c r="AA770" s="22"/>
    </row>
    <row r="771" spans="1:27" ht="21" hidden="1" customHeight="1" outlineLevel="1" thickBot="1" x14ac:dyDescent="0.3">
      <c r="A771" s="5"/>
      <c r="B771"/>
      <c r="C771"/>
      <c r="D771"/>
      <c r="E771"/>
      <c r="F771" s="79"/>
      <c r="G771" s="79"/>
      <c r="H771" s="79"/>
      <c r="I771" s="80"/>
      <c r="J771" s="33"/>
      <c r="K771" s="33"/>
      <c r="L771" s="36">
        <f t="shared" si="34"/>
        <v>0</v>
      </c>
      <c r="N771" s="126"/>
      <c r="O771" s="126"/>
      <c r="Q771" s="22"/>
      <c r="S771" s="22"/>
      <c r="U771" s="22"/>
      <c r="W771" s="22"/>
      <c r="Y771" s="22"/>
      <c r="AA771" s="22"/>
    </row>
    <row r="772" spans="1:27" ht="21" hidden="1" customHeight="1" outlineLevel="1" thickBot="1" x14ac:dyDescent="0.3">
      <c r="A772" s="5"/>
      <c r="B772"/>
      <c r="C772"/>
      <c r="D772"/>
      <c r="E772"/>
      <c r="F772" s="79"/>
      <c r="G772" s="79"/>
      <c r="H772" s="79"/>
      <c r="I772" s="80"/>
      <c r="J772" s="33"/>
      <c r="K772" s="33"/>
      <c r="L772" s="36">
        <f t="shared" si="34"/>
        <v>0</v>
      </c>
      <c r="N772" s="126"/>
      <c r="O772" s="126"/>
      <c r="Q772" s="22"/>
      <c r="S772" s="22"/>
      <c r="U772" s="22"/>
      <c r="W772" s="22"/>
      <c r="Y772" s="22"/>
      <c r="AA772" s="22"/>
    </row>
    <row r="773" spans="1:27" ht="21" hidden="1" customHeight="1" outlineLevel="1" thickBot="1" x14ac:dyDescent="0.3">
      <c r="A773" s="5"/>
      <c r="B773"/>
      <c r="C773"/>
      <c r="D773"/>
      <c r="E773"/>
      <c r="F773" s="79"/>
      <c r="G773" s="79"/>
      <c r="H773" s="79"/>
      <c r="I773" s="80"/>
      <c r="J773" s="33"/>
      <c r="K773" s="33"/>
      <c r="L773" s="36">
        <f t="shared" si="34"/>
        <v>0</v>
      </c>
      <c r="N773" s="126"/>
      <c r="O773" s="126"/>
      <c r="Q773" s="22"/>
      <c r="S773" s="22"/>
      <c r="U773" s="22"/>
      <c r="W773" s="22"/>
      <c r="Y773" s="22"/>
      <c r="AA773" s="22"/>
    </row>
    <row r="774" spans="1:27" ht="21" hidden="1" customHeight="1" outlineLevel="1" thickBot="1" x14ac:dyDescent="0.3">
      <c r="A774" s="5"/>
      <c r="B774"/>
      <c r="C774"/>
      <c r="D774"/>
      <c r="E774"/>
      <c r="F774" s="79"/>
      <c r="G774" s="79"/>
      <c r="H774" s="79"/>
      <c r="I774" s="80"/>
      <c r="J774" s="33"/>
      <c r="K774" s="33"/>
      <c r="L774" s="36">
        <f t="shared" si="34"/>
        <v>0</v>
      </c>
      <c r="N774" s="126"/>
      <c r="O774" s="126"/>
      <c r="Q774" s="22"/>
      <c r="S774" s="22"/>
      <c r="U774" s="22"/>
      <c r="W774" s="22"/>
      <c r="Y774" s="22"/>
      <c r="AA774" s="22"/>
    </row>
    <row r="775" spans="1:27" ht="21" hidden="1" customHeight="1" outlineLevel="1" thickBot="1" x14ac:dyDescent="0.3">
      <c r="A775" s="5"/>
      <c r="B775"/>
      <c r="C775"/>
      <c r="D775"/>
      <c r="E775"/>
      <c r="F775" s="79"/>
      <c r="G775" s="79"/>
      <c r="H775" s="79"/>
      <c r="I775" s="80"/>
      <c r="J775" s="33"/>
      <c r="K775" s="33"/>
      <c r="L775" s="36">
        <f t="shared" si="34"/>
        <v>0</v>
      </c>
      <c r="N775" s="126"/>
      <c r="O775" s="126"/>
      <c r="Q775" s="22"/>
      <c r="S775" s="22"/>
      <c r="U775" s="22"/>
      <c r="W775" s="22"/>
      <c r="Y775" s="22"/>
      <c r="AA775" s="22"/>
    </row>
    <row r="776" spans="1:27" ht="21" hidden="1" customHeight="1" outlineLevel="1" thickBot="1" x14ac:dyDescent="0.3">
      <c r="A776" s="5"/>
      <c r="B776"/>
      <c r="C776"/>
      <c r="D776"/>
      <c r="E776"/>
      <c r="F776" s="79"/>
      <c r="G776" s="79"/>
      <c r="H776" s="79"/>
      <c r="I776" s="80"/>
      <c r="J776" s="33"/>
      <c r="K776" s="33"/>
      <c r="L776" s="36">
        <f t="shared" si="34"/>
        <v>0</v>
      </c>
      <c r="N776" s="126"/>
      <c r="O776" s="126"/>
      <c r="Q776" s="22"/>
      <c r="S776" s="22"/>
      <c r="U776" s="22"/>
      <c r="W776" s="22"/>
      <c r="Y776" s="22"/>
      <c r="AA776" s="22"/>
    </row>
    <row r="777" spans="1:27" ht="21" hidden="1" customHeight="1" outlineLevel="1" thickBot="1" x14ac:dyDescent="0.3">
      <c r="A777" s="5"/>
      <c r="B777"/>
      <c r="C777"/>
      <c r="D777"/>
      <c r="E777"/>
      <c r="F777" s="79"/>
      <c r="G777" s="79"/>
      <c r="H777" s="79"/>
      <c r="I777" s="80"/>
      <c r="J777" s="33"/>
      <c r="K777" s="33"/>
      <c r="L777" s="36">
        <f t="shared" si="34"/>
        <v>0</v>
      </c>
      <c r="N777" s="126"/>
      <c r="O777" s="126"/>
      <c r="Q777" s="22"/>
      <c r="S777" s="22"/>
      <c r="U777" s="22"/>
      <c r="W777" s="22"/>
      <c r="Y777" s="22"/>
      <c r="AA777" s="22"/>
    </row>
    <row r="778" spans="1:27" ht="21" hidden="1" customHeight="1" outlineLevel="1" thickBot="1" x14ac:dyDescent="0.3">
      <c r="A778" s="5"/>
      <c r="B778"/>
      <c r="C778"/>
      <c r="D778"/>
      <c r="E778"/>
      <c r="F778" s="79"/>
      <c r="G778" s="79"/>
      <c r="H778" s="79"/>
      <c r="I778" s="80"/>
      <c r="J778" s="33"/>
      <c r="K778" s="33"/>
      <c r="L778" s="36">
        <f t="shared" si="34"/>
        <v>0</v>
      </c>
      <c r="N778" s="126"/>
      <c r="O778" s="126"/>
      <c r="Q778" s="22"/>
      <c r="S778" s="22"/>
      <c r="U778" s="22"/>
      <c r="W778" s="22"/>
      <c r="Y778" s="22"/>
      <c r="AA778" s="22"/>
    </row>
    <row r="779" spans="1:27" ht="21" hidden="1" customHeight="1" outlineLevel="1" thickBot="1" x14ac:dyDescent="0.3">
      <c r="A779" s="5"/>
      <c r="B779"/>
      <c r="C779"/>
      <c r="D779"/>
      <c r="E779"/>
      <c r="F779" s="79"/>
      <c r="G779" s="79"/>
      <c r="H779" s="79"/>
      <c r="I779" s="80"/>
      <c r="J779" s="33"/>
      <c r="K779" s="33"/>
      <c r="L779" s="36">
        <f t="shared" si="34"/>
        <v>0</v>
      </c>
      <c r="N779" s="126"/>
      <c r="O779" s="126"/>
      <c r="Q779" s="22"/>
      <c r="S779" s="22"/>
      <c r="U779" s="22"/>
      <c r="W779" s="22"/>
      <c r="Y779" s="22"/>
      <c r="AA779" s="22"/>
    </row>
    <row r="780" spans="1:27" ht="21" hidden="1" customHeight="1" outlineLevel="1" thickBot="1" x14ac:dyDescent="0.3">
      <c r="A780" s="5"/>
      <c r="B780"/>
      <c r="C780"/>
      <c r="D780"/>
      <c r="E780"/>
      <c r="F780" s="79"/>
      <c r="G780" s="79"/>
      <c r="H780" s="79"/>
      <c r="I780" s="80"/>
      <c r="J780" s="33"/>
      <c r="K780" s="33"/>
      <c r="L780" s="36">
        <f t="shared" si="34"/>
        <v>0</v>
      </c>
      <c r="N780" s="126"/>
      <c r="O780" s="126"/>
      <c r="Q780" s="22"/>
      <c r="S780" s="22"/>
      <c r="U780" s="22"/>
      <c r="W780" s="22"/>
      <c r="Y780" s="22"/>
      <c r="AA780" s="22"/>
    </row>
    <row r="781" spans="1:27" ht="21" hidden="1" customHeight="1" outlineLevel="1" thickBot="1" x14ac:dyDescent="0.3">
      <c r="A781" s="5"/>
      <c r="B781"/>
      <c r="C781"/>
      <c r="D781"/>
      <c r="E781"/>
      <c r="F781" s="79"/>
      <c r="G781" s="79"/>
      <c r="H781" s="79"/>
      <c r="I781" s="80"/>
      <c r="J781" s="33"/>
      <c r="K781" s="33"/>
      <c r="L781" s="36">
        <f t="shared" si="34"/>
        <v>0</v>
      </c>
      <c r="N781" s="126"/>
      <c r="O781" s="126"/>
      <c r="Q781" s="22"/>
      <c r="S781" s="22"/>
      <c r="U781" s="22"/>
      <c r="W781" s="22"/>
      <c r="Y781" s="22"/>
      <c r="AA781" s="22"/>
    </row>
    <row r="782" spans="1:27" ht="21" hidden="1" customHeight="1" outlineLevel="1" thickBot="1" x14ac:dyDescent="0.3">
      <c r="A782" s="5"/>
      <c r="B782"/>
      <c r="C782"/>
      <c r="D782"/>
      <c r="E782"/>
      <c r="F782" s="79"/>
      <c r="G782" s="79"/>
      <c r="H782" s="79"/>
      <c r="I782" s="80"/>
      <c r="J782" s="33"/>
      <c r="K782" s="33"/>
      <c r="L782" s="36">
        <f t="shared" si="34"/>
        <v>0</v>
      </c>
      <c r="N782" s="126"/>
      <c r="O782" s="126"/>
      <c r="Q782" s="22"/>
      <c r="S782" s="22"/>
      <c r="U782" s="22"/>
      <c r="W782" s="22"/>
      <c r="Y782" s="22"/>
      <c r="AA782" s="22"/>
    </row>
    <row r="783" spans="1:27" ht="45" hidden="1" customHeight="1" outlineLevel="1" thickBot="1" x14ac:dyDescent="0.3">
      <c r="B783" s="1"/>
      <c r="D783" s="1"/>
      <c r="E783" s="1"/>
      <c r="F783" s="119"/>
      <c r="G783" s="114"/>
      <c r="H783" s="114"/>
      <c r="I783" s="115"/>
      <c r="J783" s="39"/>
      <c r="K783" s="39"/>
      <c r="L783" s="36">
        <f>IFERROR(K783/J783,0)</f>
        <v>0</v>
      </c>
      <c r="N783" s="126"/>
      <c r="O783" s="126"/>
      <c r="Q783" s="22"/>
      <c r="S783" s="22"/>
      <c r="U783" s="22"/>
      <c r="W783" s="22"/>
      <c r="Y783" s="22"/>
      <c r="AA783" s="22"/>
    </row>
    <row r="784" spans="1:27" ht="45" hidden="1" customHeight="1" outlineLevel="1" thickBot="1" x14ac:dyDescent="0.3">
      <c r="B784" s="1"/>
      <c r="D784" s="1"/>
      <c r="E784" s="1"/>
      <c r="F784" s="119"/>
      <c r="G784" s="114"/>
      <c r="H784" s="114"/>
      <c r="I784" s="115"/>
      <c r="J784" s="39"/>
      <c r="K784" s="39"/>
      <c r="L784" s="36">
        <f t="shared" ref="L784:L790" si="35">IFERROR(K784/J784,0)</f>
        <v>0</v>
      </c>
      <c r="N784" s="126"/>
      <c r="O784" s="126"/>
      <c r="Q784" s="22"/>
      <c r="S784" s="22"/>
      <c r="U784" s="22"/>
      <c r="W784" s="22"/>
      <c r="Y784" s="22"/>
      <c r="AA784" s="22"/>
    </row>
    <row r="785" spans="1:28" ht="45" hidden="1" customHeight="1" outlineLevel="1" thickBot="1" x14ac:dyDescent="0.3">
      <c r="B785" s="1"/>
      <c r="D785" s="1"/>
      <c r="E785" s="1"/>
      <c r="F785" s="119"/>
      <c r="G785" s="114"/>
      <c r="H785" s="114"/>
      <c r="I785" s="115"/>
      <c r="J785" s="39"/>
      <c r="K785" s="39"/>
      <c r="L785" s="36">
        <f t="shared" si="35"/>
        <v>0</v>
      </c>
      <c r="N785" s="126"/>
      <c r="O785" s="126"/>
      <c r="Q785" s="22"/>
      <c r="S785" s="22"/>
      <c r="U785" s="22"/>
      <c r="W785" s="22"/>
      <c r="Y785" s="22"/>
      <c r="AA785" s="22"/>
    </row>
    <row r="786" spans="1:28" ht="45" hidden="1" customHeight="1" outlineLevel="1" thickBot="1" x14ac:dyDescent="0.3">
      <c r="B786" s="1"/>
      <c r="D786" s="1"/>
      <c r="E786" s="1"/>
      <c r="F786" s="119"/>
      <c r="G786" s="114"/>
      <c r="H786" s="114"/>
      <c r="I786" s="115"/>
      <c r="J786" s="39"/>
      <c r="K786" s="39"/>
      <c r="L786" s="36">
        <f t="shared" si="35"/>
        <v>0</v>
      </c>
      <c r="N786"/>
      <c r="O786"/>
      <c r="Q786" s="22"/>
      <c r="S786" s="22"/>
      <c r="U786" s="22"/>
      <c r="W786" s="22"/>
      <c r="Y786" s="22"/>
      <c r="AA786" s="22"/>
    </row>
    <row r="787" spans="1:28" ht="45" hidden="1" customHeight="1" outlineLevel="1" thickBot="1" x14ac:dyDescent="0.3">
      <c r="B787" s="1"/>
      <c r="D787" s="1"/>
      <c r="E787" s="1"/>
      <c r="F787" s="119"/>
      <c r="G787" s="114"/>
      <c r="H787" s="114"/>
      <c r="I787" s="115"/>
      <c r="J787" s="39"/>
      <c r="K787" s="39"/>
      <c r="L787" s="36">
        <f t="shared" si="35"/>
        <v>0</v>
      </c>
      <c r="N787"/>
      <c r="O787"/>
      <c r="Q787"/>
      <c r="S787"/>
      <c r="T787"/>
      <c r="U787"/>
      <c r="V787"/>
      <c r="W787"/>
      <c r="X787"/>
      <c r="Y787"/>
      <c r="Z787"/>
      <c r="AA787"/>
    </row>
    <row r="788" spans="1:28" ht="45" hidden="1" customHeight="1" outlineLevel="1" thickBot="1" x14ac:dyDescent="0.3">
      <c r="B788" s="1"/>
      <c r="D788" s="1"/>
      <c r="E788" s="1"/>
      <c r="F788" s="119"/>
      <c r="G788" s="114"/>
      <c r="H788" s="114"/>
      <c r="I788" s="115"/>
      <c r="J788" s="39"/>
      <c r="K788" s="39"/>
      <c r="L788" s="36">
        <f t="shared" si="35"/>
        <v>0</v>
      </c>
      <c r="N788"/>
      <c r="O788"/>
    </row>
    <row r="789" spans="1:28" ht="45" hidden="1" customHeight="1" outlineLevel="1" thickBot="1" x14ac:dyDescent="0.3">
      <c r="B789" s="1"/>
      <c r="D789" s="1"/>
      <c r="E789" s="1"/>
      <c r="F789" s="119"/>
      <c r="G789" s="114"/>
      <c r="H789" s="114"/>
      <c r="I789" s="115"/>
      <c r="J789" s="39"/>
      <c r="K789" s="39"/>
      <c r="L789" s="36">
        <f t="shared" si="35"/>
        <v>0</v>
      </c>
      <c r="N789"/>
      <c r="O789"/>
    </row>
    <row r="790" spans="1:28" ht="21" customHeight="1" outlineLevel="1" thickBot="1" x14ac:dyDescent="0.3">
      <c r="A790" s="38"/>
      <c r="B790" s="1"/>
      <c r="D790" s="1"/>
      <c r="E790" s="1"/>
      <c r="F790" s="119" t="s">
        <v>15</v>
      </c>
      <c r="G790" s="114"/>
      <c r="H790" s="114"/>
      <c r="I790" s="115"/>
      <c r="J790" s="39">
        <f>SUM(J722:J768)</f>
        <v>772</v>
      </c>
      <c r="K790" s="39">
        <f>SUM(K722:K768)</f>
        <v>593</v>
      </c>
      <c r="L790" s="36">
        <f t="shared" si="35"/>
        <v>0.76813471502590669</v>
      </c>
      <c r="N790"/>
      <c r="O790"/>
      <c r="AB790"/>
    </row>
    <row r="791" spans="1:28" x14ac:dyDescent="0.25">
      <c r="J791" s="7">
        <f>J790+J715+J656+J581+J570</f>
        <v>1089</v>
      </c>
      <c r="K791" s="7">
        <f>K790+K715+K656+K581+K570</f>
        <v>908</v>
      </c>
      <c r="N791"/>
      <c r="O791"/>
    </row>
    <row r="792" spans="1:28" ht="27" customHeight="1" thickBot="1" x14ac:dyDescent="0.3">
      <c r="B792" s="1"/>
      <c r="D792" s="1"/>
      <c r="F792" s="124" t="str">
        <f>F717</f>
        <v>METAS FINANCEIRAS 2019</v>
      </c>
      <c r="G792" s="124"/>
      <c r="H792" s="124"/>
      <c r="I792" s="124"/>
      <c r="J792" s="124"/>
      <c r="K792" s="124"/>
      <c r="L792" s="124"/>
      <c r="N792" s="8" t="s">
        <v>1</v>
      </c>
      <c r="O792" s="9" t="s">
        <v>2</v>
      </c>
      <c r="Q792" s="123" t="s">
        <v>3</v>
      </c>
      <c r="R792" s="11"/>
      <c r="S792" s="123" t="s">
        <v>4</v>
      </c>
      <c r="T792" s="12"/>
      <c r="U792" s="123" t="s">
        <v>5</v>
      </c>
      <c r="V792" s="12"/>
      <c r="W792" s="123" t="s">
        <v>6</v>
      </c>
      <c r="X792" s="13"/>
      <c r="Y792" s="123" t="s">
        <v>7</v>
      </c>
      <c r="Z792" s="13"/>
      <c r="AA792" s="123" t="s">
        <v>8</v>
      </c>
    </row>
    <row r="793" spans="1:28" ht="30" customHeight="1" thickBot="1" x14ac:dyDescent="0.3">
      <c r="B793" s="14" t="str">
        <f>B718</f>
        <v>Unidade Responsável</v>
      </c>
      <c r="C793" s="14" t="str">
        <f t="shared" ref="C793:L793" si="36">C718</f>
        <v>P/A</v>
      </c>
      <c r="D793" s="14" t="str">
        <f t="shared" si="36"/>
        <v>Denominação</v>
      </c>
      <c r="E793" s="14" t="str">
        <f t="shared" si="36"/>
        <v>Objetivo Estratégico Principal</v>
      </c>
      <c r="F793" s="15">
        <f t="shared" si="36"/>
        <v>0</v>
      </c>
      <c r="G793" s="16" t="str">
        <f t="shared" si="36"/>
        <v>Programação 2019</v>
      </c>
      <c r="H793" s="15" t="str">
        <f t="shared" si="36"/>
        <v>Transposições no período
Janeiro á Junho</v>
      </c>
      <c r="I793" s="16" t="str">
        <f t="shared" si="36"/>
        <v>Total programado + Transposições em 30/06/2019</v>
      </c>
      <c r="J793" s="17" t="str">
        <f t="shared" si="36"/>
        <v>Total executado no período</v>
      </c>
      <c r="K793" s="18" t="str">
        <f t="shared" si="36"/>
        <v>Total executado acumulado</v>
      </c>
      <c r="L793" s="19" t="str">
        <f t="shared" si="36"/>
        <v>% de realização em relação ao total executado</v>
      </c>
      <c r="N793" s="125"/>
      <c r="O793" s="125"/>
      <c r="Q793" s="116"/>
      <c r="R793" s="43"/>
      <c r="S793" s="116"/>
      <c r="T793" s="21"/>
      <c r="U793" s="116"/>
      <c r="V793" s="21"/>
      <c r="W793" s="116"/>
      <c r="X793" s="21"/>
      <c r="Y793" s="116"/>
      <c r="Z793" s="21"/>
      <c r="AA793" s="116"/>
    </row>
    <row r="794" spans="1:28" ht="59.25" customHeight="1" thickBot="1" x14ac:dyDescent="0.3">
      <c r="A794" s="23" t="str">
        <f>'[1]Quadro Geral'!A23</f>
        <v>02.01.003</v>
      </c>
      <c r="B794" s="24" t="str">
        <f>VLOOKUP(A794,'[1]Quadro Geral'!$A$7:$N$78,'META FÍSICA e FINANCEIRA'!$B$2,0)</f>
        <v>Departamento Administrativo</v>
      </c>
      <c r="C794" s="25" t="str">
        <f>VLOOKUP(A794,'[1]Quadro Geral'!$A$7:$N$78,'META FÍSICA e FINANCEIRA'!$C$2,0)</f>
        <v>A</v>
      </c>
      <c r="D794" s="25" t="str">
        <f>VLOOKUP(A794,'[1]Quadro Geral'!$A$7:$N$78,'META FÍSICA e FINANCEIRA'!$D$2,0)</f>
        <v>02.01.003 - Departamento Administrativo - Funcion. do Atendimento (Benef. e RH)</v>
      </c>
      <c r="E794" s="26" t="str">
        <f>VLOOKUP(A794,'[1]Quadro Geral'!$A$7:$N$78,'META FÍSICA e FINANCEIRA'!$E$2,0)</f>
        <v>Assegurar a eficácia no atendimento e no relacionamento com os Arquitetos e Urbanistas e a Sociedade</v>
      </c>
      <c r="F794" s="27" t="e">
        <f>VLOOKUP(E794,'[1]Quadro Geral'!$A$7:$N$78,'META FÍSICA e FINANCEIRA'!$B$2,0)</f>
        <v>#N/A</v>
      </c>
      <c r="G794" s="28">
        <f>VLOOKUP(A794,'[1]Quadro Geral'!$A$7:$N$78,'META FÍSICA e FINANCEIRA'!$G$1,0)</f>
        <v>1998857.0824825927</v>
      </c>
      <c r="H794" s="27">
        <f>VLOOKUP(A794,'[1]Quadro Geral'!$A$7:$N$78,'META FÍSICA e FINANCEIRA'!$H$1,0)</f>
        <v>-2.4825925938785076E-3</v>
      </c>
      <c r="I794" s="28">
        <f>VLOOKUP(A794,'[1]Quadro Geral'!$A$7:$N$78,'META FÍSICA e FINANCEIRA'!$I$1,0)</f>
        <v>1998857.08</v>
      </c>
      <c r="J794" s="29">
        <f>VLOOKUP(A794,'[1]Quadro Geral'!$A$7:$N$78,'META FÍSICA e FINANCEIRA'!$J$1,0)</f>
        <v>644671.73</v>
      </c>
      <c r="K794" s="30">
        <f>VLOOKUP(A794,'[1]Quadro Geral'!$A$7:$N$78,'META FÍSICA e FINANCEIRA'!$K$1,0)</f>
        <v>644671.73</v>
      </c>
      <c r="L794" s="31">
        <f>IFERROR(K794/G794,0)</f>
        <v>0.32252017197713495</v>
      </c>
      <c r="N794" s="126"/>
      <c r="O794" s="126"/>
      <c r="Q794" s="22"/>
      <c r="S794" s="20"/>
      <c r="U794" s="20"/>
      <c r="W794" s="20"/>
      <c r="Y794" s="20"/>
      <c r="AA794" s="20"/>
    </row>
    <row r="795" spans="1:28" ht="36.75" customHeight="1" outlineLevel="1" thickBot="1" x14ac:dyDescent="0.3">
      <c r="A795" s="54"/>
      <c r="B795"/>
      <c r="C795"/>
      <c r="D795"/>
      <c r="E795"/>
      <c r="F795" s="116" t="str">
        <f>$F$5</f>
        <v>METAS FÍSICAS  2019</v>
      </c>
      <c r="G795" s="116"/>
      <c r="H795" s="116"/>
      <c r="I795" s="116"/>
      <c r="J795" s="116"/>
      <c r="K795" s="116"/>
      <c r="L795" s="116"/>
      <c r="N795" s="126"/>
      <c r="O795" s="126"/>
      <c r="Q795" s="22"/>
      <c r="S795" s="22"/>
      <c r="U795" s="22"/>
      <c r="W795" s="22"/>
      <c r="Y795" s="22"/>
      <c r="AA795" s="22"/>
    </row>
    <row r="796" spans="1:28" ht="21" customHeight="1" outlineLevel="1" thickBot="1" x14ac:dyDescent="0.3">
      <c r="A796" s="54"/>
      <c r="B796"/>
      <c r="C796"/>
      <c r="D796"/>
      <c r="E796"/>
      <c r="F796" s="117" t="s">
        <v>11</v>
      </c>
      <c r="G796" s="117"/>
      <c r="H796" s="117"/>
      <c r="I796" s="118"/>
      <c r="J796" s="33" t="s">
        <v>12</v>
      </c>
      <c r="K796" s="33" t="s">
        <v>13</v>
      </c>
      <c r="L796" s="34" t="s">
        <v>14</v>
      </c>
      <c r="N796" s="126"/>
      <c r="O796" s="126"/>
      <c r="Q796" s="22"/>
      <c r="S796" s="22"/>
      <c r="U796" s="22"/>
      <c r="W796" s="22"/>
      <c r="Y796" s="22"/>
      <c r="AA796" s="22"/>
    </row>
    <row r="797" spans="1:28" ht="21" customHeight="1" outlineLevel="1" thickBot="1" x14ac:dyDescent="0.3">
      <c r="A797" s="54"/>
      <c r="B797"/>
      <c r="C797"/>
      <c r="D797"/>
      <c r="E797"/>
      <c r="F797" s="79"/>
      <c r="G797" s="117" t="s">
        <v>453</v>
      </c>
      <c r="H797" s="117"/>
      <c r="I797" s="118"/>
      <c r="J797" s="33">
        <v>9875</v>
      </c>
      <c r="K797" s="33">
        <v>16597</v>
      </c>
      <c r="L797" s="36">
        <f t="shared" ref="L797:L802" si="37">IFERROR(K797/J797,0)</f>
        <v>1.6807088607594938</v>
      </c>
      <c r="N797" s="126"/>
      <c r="O797" s="126"/>
      <c r="Q797" s="22"/>
      <c r="S797" s="22" t="s">
        <v>242</v>
      </c>
      <c r="U797" s="22" t="s">
        <v>248</v>
      </c>
      <c r="W797" s="22"/>
      <c r="Y797" s="22"/>
      <c r="AA797" s="22"/>
    </row>
    <row r="798" spans="1:28" ht="21" customHeight="1" outlineLevel="1" thickBot="1" x14ac:dyDescent="0.3">
      <c r="A798" s="54"/>
      <c r="B798"/>
      <c r="C798"/>
      <c r="D798"/>
      <c r="E798"/>
      <c r="F798" s="79"/>
      <c r="G798" s="117" t="s">
        <v>454</v>
      </c>
      <c r="H798" s="117"/>
      <c r="I798" s="118"/>
      <c r="J798" s="33">
        <v>703</v>
      </c>
      <c r="K798" s="33">
        <v>1410</v>
      </c>
      <c r="L798" s="36">
        <f t="shared" si="37"/>
        <v>2.0056899004267423</v>
      </c>
      <c r="N798" s="126"/>
      <c r="O798" s="126"/>
      <c r="Q798" s="22"/>
      <c r="S798" s="22" t="s">
        <v>243</v>
      </c>
      <c r="U798" s="22" t="s">
        <v>249</v>
      </c>
      <c r="W798" s="22"/>
      <c r="Y798" s="22"/>
      <c r="AA798" s="22"/>
    </row>
    <row r="799" spans="1:28" ht="21" customHeight="1" outlineLevel="1" thickBot="1" x14ac:dyDescent="0.3">
      <c r="A799" s="54"/>
      <c r="B799"/>
      <c r="C799"/>
      <c r="D799"/>
      <c r="E799"/>
      <c r="F799" s="79"/>
      <c r="G799" s="117" t="s">
        <v>455</v>
      </c>
      <c r="H799" s="117"/>
      <c r="I799" s="118"/>
      <c r="J799" s="33">
        <v>2822</v>
      </c>
      <c r="K799" s="33">
        <v>3526</v>
      </c>
      <c r="L799" s="36">
        <f t="shared" si="37"/>
        <v>1.2494684620836287</v>
      </c>
      <c r="N799" s="126"/>
      <c r="O799" s="126"/>
      <c r="Q799" s="22"/>
      <c r="S799" s="22" t="s">
        <v>242</v>
      </c>
      <c r="U799" s="22" t="s">
        <v>248</v>
      </c>
      <c r="W799" s="22"/>
      <c r="Y799" s="22"/>
      <c r="AA799" s="22"/>
    </row>
    <row r="800" spans="1:28" ht="21" customHeight="1" outlineLevel="1" thickBot="1" x14ac:dyDescent="0.3">
      <c r="A800" s="54"/>
      <c r="B800"/>
      <c r="C800"/>
      <c r="D800"/>
      <c r="E800"/>
      <c r="F800" s="79"/>
      <c r="G800" s="117" t="s">
        <v>456</v>
      </c>
      <c r="H800" s="117"/>
      <c r="I800" s="118"/>
      <c r="J800" s="33">
        <v>898</v>
      </c>
      <c r="K800" s="33">
        <v>411</v>
      </c>
      <c r="L800" s="36">
        <f t="shared" si="37"/>
        <v>0.45768374164810688</v>
      </c>
      <c r="N800" s="126"/>
      <c r="O800" s="126"/>
      <c r="Q800" s="22"/>
      <c r="S800" s="22" t="s">
        <v>244</v>
      </c>
      <c r="U800" s="22" t="s">
        <v>250</v>
      </c>
      <c r="W800" s="22" t="s">
        <v>254</v>
      </c>
      <c r="Y800" s="22"/>
      <c r="AA800" s="22"/>
    </row>
    <row r="801" spans="1:28" ht="21" customHeight="1" outlineLevel="1" thickBot="1" x14ac:dyDescent="0.3">
      <c r="A801" s="54"/>
      <c r="B801"/>
      <c r="C801"/>
      <c r="D801"/>
      <c r="E801"/>
      <c r="F801" s="79"/>
      <c r="G801" s="117" t="s">
        <v>457</v>
      </c>
      <c r="H801" s="117"/>
      <c r="I801" s="118"/>
      <c r="J801" s="33">
        <v>789</v>
      </c>
      <c r="K801" s="33">
        <v>525</v>
      </c>
      <c r="L801" s="36">
        <f t="shared" si="37"/>
        <v>0.66539923954372626</v>
      </c>
      <c r="N801" s="126"/>
      <c r="O801" s="126"/>
      <c r="Q801" s="22"/>
      <c r="S801" s="22" t="s">
        <v>245</v>
      </c>
      <c r="U801" s="22" t="s">
        <v>251</v>
      </c>
      <c r="W801" s="22" t="s">
        <v>255</v>
      </c>
      <c r="Y801" s="22"/>
      <c r="AA801" s="22"/>
    </row>
    <row r="802" spans="1:28" ht="21" customHeight="1" outlineLevel="1" thickBot="1" x14ac:dyDescent="0.3">
      <c r="A802" s="54"/>
      <c r="B802"/>
      <c r="C802"/>
      <c r="D802"/>
      <c r="E802"/>
      <c r="F802" s="79"/>
      <c r="G802" s="117" t="s">
        <v>458</v>
      </c>
      <c r="H802" s="117"/>
      <c r="I802" s="118"/>
      <c r="J802" s="33">
        <v>450</v>
      </c>
      <c r="K802" s="33">
        <v>2329</v>
      </c>
      <c r="L802" s="36">
        <f t="shared" si="37"/>
        <v>5.1755555555555555</v>
      </c>
      <c r="N802" s="126"/>
      <c r="O802" s="126"/>
      <c r="Q802" s="22"/>
      <c r="S802" s="22" t="s">
        <v>246</v>
      </c>
      <c r="U802" s="22" t="s">
        <v>252</v>
      </c>
      <c r="W802" s="22"/>
      <c r="Y802" s="22"/>
      <c r="AA802" s="22"/>
    </row>
    <row r="803" spans="1:28" ht="45" customHeight="1" outlineLevel="1" thickBot="1" x14ac:dyDescent="0.3">
      <c r="B803" s="1"/>
      <c r="D803" s="1"/>
      <c r="E803" s="1"/>
      <c r="F803" s="61"/>
      <c r="G803" s="117" t="s">
        <v>459</v>
      </c>
      <c r="H803" s="117"/>
      <c r="I803" s="118"/>
      <c r="J803" s="33">
        <v>250</v>
      </c>
      <c r="K803" s="33">
        <v>917</v>
      </c>
      <c r="L803" s="36">
        <f t="shared" ref="L803:L810" si="38">IFERROR(K803/J803,0)</f>
        <v>3.6680000000000001</v>
      </c>
      <c r="N803" s="126"/>
      <c r="O803" s="126"/>
      <c r="Q803" s="22"/>
      <c r="S803" s="22" t="s">
        <v>247</v>
      </c>
      <c r="U803" s="22" t="s">
        <v>253</v>
      </c>
      <c r="W803" s="22"/>
      <c r="Y803" s="22"/>
      <c r="AA803" s="22"/>
    </row>
    <row r="804" spans="1:28" ht="38.25" customHeight="1" outlineLevel="1" thickBot="1" x14ac:dyDescent="0.3">
      <c r="B804" s="1"/>
      <c r="D804" s="1"/>
      <c r="E804" s="1"/>
      <c r="F804" s="61"/>
      <c r="G804" s="117" t="s">
        <v>149</v>
      </c>
      <c r="H804" s="117"/>
      <c r="I804" s="118"/>
      <c r="J804" s="39">
        <v>6</v>
      </c>
      <c r="K804" s="39">
        <v>6</v>
      </c>
      <c r="L804" s="36">
        <f t="shared" si="38"/>
        <v>1</v>
      </c>
      <c r="N804" s="126"/>
      <c r="O804" s="126"/>
      <c r="Q804" s="22"/>
      <c r="S804" s="22"/>
      <c r="U804" s="22"/>
      <c r="W804" s="22"/>
      <c r="Y804" s="22"/>
      <c r="AA804" s="22"/>
    </row>
    <row r="805" spans="1:28" ht="38.25" customHeight="1" outlineLevel="1" thickBot="1" x14ac:dyDescent="0.3">
      <c r="B805" s="1"/>
      <c r="D805" s="1"/>
      <c r="E805" s="1"/>
      <c r="F805" s="61"/>
      <c r="G805" s="117" t="s">
        <v>150</v>
      </c>
      <c r="H805" s="117"/>
      <c r="I805" s="118"/>
      <c r="J805" s="39">
        <v>6</v>
      </c>
      <c r="K805" s="39">
        <v>6</v>
      </c>
      <c r="L805" s="36"/>
      <c r="N805" s="126"/>
      <c r="O805" s="126"/>
      <c r="Q805" s="22"/>
      <c r="S805" s="22"/>
      <c r="U805" s="22"/>
      <c r="W805" s="22"/>
      <c r="Y805" s="22"/>
      <c r="AA805" s="22"/>
    </row>
    <row r="806" spans="1:28" ht="45" customHeight="1" outlineLevel="1" thickBot="1" x14ac:dyDescent="0.3">
      <c r="B806" s="1"/>
      <c r="D806" s="1"/>
      <c r="E806" s="1"/>
      <c r="F806" s="61"/>
      <c r="G806" s="117" t="s">
        <v>151</v>
      </c>
      <c r="H806" s="117"/>
      <c r="I806" s="118"/>
      <c r="J806" s="39">
        <v>6</v>
      </c>
      <c r="K806" s="39">
        <v>6</v>
      </c>
      <c r="L806" s="36">
        <f t="shared" si="38"/>
        <v>1</v>
      </c>
      <c r="N806" s="126"/>
      <c r="O806" s="126"/>
      <c r="Q806" s="22"/>
      <c r="S806" s="22"/>
      <c r="U806" s="22"/>
      <c r="W806" s="22"/>
      <c r="Y806" s="22"/>
      <c r="AA806" s="22"/>
    </row>
    <row r="807" spans="1:28" ht="45" customHeight="1" outlineLevel="1" thickBot="1" x14ac:dyDescent="0.3">
      <c r="B807" s="1"/>
      <c r="D807" s="1"/>
      <c r="E807" s="1"/>
      <c r="F807" s="61"/>
      <c r="G807" s="117" t="s">
        <v>152</v>
      </c>
      <c r="H807" s="117"/>
      <c r="I807" s="118"/>
      <c r="J807" s="39">
        <v>1</v>
      </c>
      <c r="K807" s="39">
        <v>1</v>
      </c>
      <c r="L807" s="36">
        <f t="shared" si="38"/>
        <v>1</v>
      </c>
      <c r="N807"/>
      <c r="O807"/>
      <c r="Q807" s="22"/>
      <c r="S807" s="22"/>
      <c r="U807" s="22"/>
      <c r="W807" s="22"/>
      <c r="Y807" s="22"/>
      <c r="AA807" s="22"/>
    </row>
    <row r="808" spans="1:28" ht="45" customHeight="1" outlineLevel="1" thickBot="1" x14ac:dyDescent="0.3">
      <c r="B808" s="1"/>
      <c r="D808" s="1"/>
      <c r="E808" s="1"/>
      <c r="F808" s="61"/>
      <c r="G808" s="117" t="s">
        <v>153</v>
      </c>
      <c r="H808" s="117"/>
      <c r="I808" s="118"/>
      <c r="J808" s="39">
        <v>6</v>
      </c>
      <c r="K808" s="39">
        <v>6</v>
      </c>
      <c r="L808" s="36">
        <f t="shared" si="38"/>
        <v>1</v>
      </c>
      <c r="N808"/>
      <c r="O808"/>
      <c r="Q808" s="22"/>
      <c r="S808" s="22"/>
      <c r="U808" s="22"/>
      <c r="W808" s="22"/>
      <c r="Y808" s="22"/>
      <c r="AA808" s="22"/>
    </row>
    <row r="809" spans="1:28" ht="45" hidden="1" customHeight="1" outlineLevel="1" thickBot="1" x14ac:dyDescent="0.3">
      <c r="B809" s="1"/>
      <c r="D809" s="1"/>
      <c r="E809" s="1"/>
      <c r="F809" s="61"/>
      <c r="G809" s="62"/>
      <c r="H809" s="62"/>
      <c r="I809" s="63"/>
      <c r="J809" s="39"/>
      <c r="K809" s="39"/>
      <c r="L809" s="36">
        <f t="shared" si="38"/>
        <v>0</v>
      </c>
      <c r="N809"/>
      <c r="O809"/>
      <c r="Q809" s="22"/>
      <c r="S809" s="22"/>
      <c r="U809" s="22"/>
      <c r="W809" s="22"/>
      <c r="Y809" s="22"/>
      <c r="AA809" s="22"/>
    </row>
    <row r="810" spans="1:28" ht="21" customHeight="1" outlineLevel="1" thickBot="1" x14ac:dyDescent="0.3">
      <c r="A810" s="55"/>
      <c r="B810" s="1"/>
      <c r="D810" s="1"/>
      <c r="E810" s="1"/>
      <c r="F810" s="119" t="s">
        <v>15</v>
      </c>
      <c r="G810" s="114"/>
      <c r="H810" s="114"/>
      <c r="I810" s="115"/>
      <c r="J810" s="39">
        <f>SUM(J797:J809)</f>
        <v>15812</v>
      </c>
      <c r="K810" s="39">
        <f>SUM(K797:K809)</f>
        <v>25740</v>
      </c>
      <c r="L810" s="36">
        <f t="shared" si="38"/>
        <v>1.6278775613458134</v>
      </c>
      <c r="N810"/>
      <c r="O810"/>
      <c r="Q810" s="22"/>
      <c r="S810" s="22"/>
      <c r="U810" s="22"/>
      <c r="W810" s="22"/>
      <c r="Y810" s="22"/>
      <c r="AA810" s="22"/>
      <c r="AB810"/>
    </row>
    <row r="811" spans="1:28" x14ac:dyDescent="0.25">
      <c r="N811"/>
      <c r="O811"/>
    </row>
    <row r="812" spans="1:28" ht="27" customHeight="1" thickBot="1" x14ac:dyDescent="0.3">
      <c r="B812" s="1"/>
      <c r="D812" s="1"/>
      <c r="F812" s="124" t="str">
        <f>F792</f>
        <v>METAS FINANCEIRAS 2019</v>
      </c>
      <c r="G812" s="124"/>
      <c r="H812" s="124"/>
      <c r="I812" s="124"/>
      <c r="J812" s="124"/>
      <c r="K812" s="124"/>
      <c r="L812" s="124"/>
      <c r="N812" s="8" t="s">
        <v>1</v>
      </c>
      <c r="O812" s="9" t="s">
        <v>2</v>
      </c>
      <c r="Q812" s="123" t="s">
        <v>3</v>
      </c>
      <c r="R812" s="11"/>
      <c r="S812" s="123" t="s">
        <v>4</v>
      </c>
      <c r="T812" s="12"/>
      <c r="U812" s="123" t="s">
        <v>5</v>
      </c>
      <c r="V812" s="12"/>
      <c r="W812" s="123" t="s">
        <v>6</v>
      </c>
      <c r="X812" s="13"/>
      <c r="Y812" s="123" t="s">
        <v>7</v>
      </c>
      <c r="Z812" s="13"/>
      <c r="AA812" s="123" t="s">
        <v>8</v>
      </c>
    </row>
    <row r="813" spans="1:28" ht="38.25" customHeight="1" thickBot="1" x14ac:dyDescent="0.3">
      <c r="B813" s="14" t="str">
        <f>B793</f>
        <v>Unidade Responsável</v>
      </c>
      <c r="C813" s="14" t="str">
        <f t="shared" ref="C813:L813" si="39">C793</f>
        <v>P/A</v>
      </c>
      <c r="D813" s="14" t="str">
        <f t="shared" si="39"/>
        <v>Denominação</v>
      </c>
      <c r="E813" s="14" t="str">
        <f t="shared" si="39"/>
        <v>Objetivo Estratégico Principal</v>
      </c>
      <c r="F813" s="15">
        <f t="shared" si="39"/>
        <v>0</v>
      </c>
      <c r="G813" s="16" t="str">
        <f t="shared" si="39"/>
        <v>Programação 2019</v>
      </c>
      <c r="H813" s="15" t="str">
        <f t="shared" si="39"/>
        <v>Transposições no período
Janeiro á Junho</v>
      </c>
      <c r="I813" s="16" t="str">
        <f t="shared" si="39"/>
        <v>Total programado + Transposições em 30/06/2019</v>
      </c>
      <c r="J813" s="17" t="str">
        <f t="shared" si="39"/>
        <v>Total executado no período</v>
      </c>
      <c r="K813" s="18" t="str">
        <f t="shared" si="39"/>
        <v>Total executado acumulado</v>
      </c>
      <c r="L813" s="19" t="str">
        <f t="shared" si="39"/>
        <v>% de realização em relação ao total executado</v>
      </c>
      <c r="N813" s="125"/>
      <c r="O813" s="125"/>
      <c r="Q813" s="116"/>
      <c r="R813" s="43"/>
      <c r="S813" s="116"/>
      <c r="T813" s="21"/>
      <c r="U813" s="116"/>
      <c r="V813" s="21"/>
      <c r="W813" s="116"/>
      <c r="X813" s="21"/>
      <c r="Y813" s="116"/>
      <c r="Z813" s="21"/>
      <c r="AA813" s="116"/>
    </row>
    <row r="814" spans="1:28" ht="59.25" customHeight="1" thickBot="1" x14ac:dyDescent="0.2">
      <c r="A814" s="23" t="str">
        <f>'[1]Quadro Geral'!A24</f>
        <v>02.01.004</v>
      </c>
      <c r="B814" s="24" t="str">
        <f>VLOOKUP(A814,'[1]Quadro Geral'!$A$7:$N$78,'META FÍSICA e FINANCEIRA'!$B$2,0)</f>
        <v>Departamento Administrativo</v>
      </c>
      <c r="C814" s="25" t="str">
        <f>VLOOKUP(A814,'[1]Quadro Geral'!$A$7:$N$78,'META FÍSICA e FINANCEIRA'!$C$2,0)</f>
        <v>P</v>
      </c>
      <c r="D814" s="25" t="str">
        <f>VLOOKUP(A814,'[1]Quadro Geral'!$A$7:$N$78,'META FÍSICA e FINANCEIRA'!$D$2,0)</f>
        <v>02.01.004 - Departamento Administrativo - Sistema de Informação e Manutenção da SEDE CAU/SP (Projetos e Ações)</v>
      </c>
      <c r="E814" s="26" t="str">
        <f>VLOOKUP(A814,'[1]Quadro Geral'!$A$7:$N$78,'META FÍSICA e FINANCEIRA'!$E$2,0)</f>
        <v>Ter sistemas de informação e infraestrutura que viabilizem a gestão e o atendimento dos arquitetos e urbanistas e a sociedade</v>
      </c>
      <c r="F814" s="27" t="e">
        <f>VLOOKUP(E814,'[1]Quadro Geral'!$A$7:$N$78,'META FÍSICA e FINANCEIRA'!$B$2,0)</f>
        <v>#N/A</v>
      </c>
      <c r="G814" s="28">
        <f>VLOOKUP(A814,'[1]Quadro Geral'!$A$7:$N$78,'META FÍSICA e FINANCEIRA'!$G$1,0)</f>
        <v>588171.11139400001</v>
      </c>
      <c r="H814" s="27">
        <f>VLOOKUP(A814,'[1]Quadro Geral'!$A$7:$N$78,'META FÍSICA e FINANCEIRA'!$H$1,0)</f>
        <v>-1.3940000208094716E-3</v>
      </c>
      <c r="I814" s="28">
        <f>VLOOKUP(A814,'[1]Quadro Geral'!$A$7:$N$78,'META FÍSICA e FINANCEIRA'!$I$1,0)</f>
        <v>588171.11</v>
      </c>
      <c r="J814" s="29">
        <f>VLOOKUP(A814,'[1]Quadro Geral'!$A$7:$N$78,'META FÍSICA e FINANCEIRA'!$J$1,0)</f>
        <v>7727.9</v>
      </c>
      <c r="K814" s="30">
        <f>VLOOKUP(A814,'[1]Quadro Geral'!$A$7:$N$78,'META FÍSICA e FINANCEIRA'!$K$1,0)</f>
        <v>7727.9</v>
      </c>
      <c r="L814" s="31">
        <f>IFERROR(K814/G814,0)</f>
        <v>1.3138863589686382E-2</v>
      </c>
      <c r="N814" s="126"/>
      <c r="O814" s="126"/>
      <c r="Q814" s="22"/>
      <c r="R814" s="7"/>
      <c r="S814" s="22"/>
      <c r="U814" s="22"/>
      <c r="W814" s="22"/>
      <c r="X814" s="13"/>
      <c r="Y814" s="22"/>
      <c r="Z814" s="13"/>
      <c r="AA814" s="22"/>
    </row>
    <row r="815" spans="1:28" ht="36.75" customHeight="1" outlineLevel="1" thickBot="1" x14ac:dyDescent="0.3">
      <c r="A815" s="54"/>
      <c r="B815"/>
      <c r="C815"/>
      <c r="D815"/>
      <c r="E815"/>
      <c r="F815" s="116" t="str">
        <f>$F$5</f>
        <v>METAS FÍSICAS  2019</v>
      </c>
      <c r="G815" s="116"/>
      <c r="H815" s="116"/>
      <c r="I815" s="116"/>
      <c r="J815" s="116"/>
      <c r="K815" s="116"/>
      <c r="L815" s="116"/>
      <c r="N815" s="126"/>
      <c r="O815" s="126"/>
      <c r="Q815" s="22"/>
      <c r="R815" s="7"/>
      <c r="S815" s="22"/>
      <c r="U815" s="22"/>
      <c r="W815" s="22"/>
      <c r="X815" s="13"/>
      <c r="Y815" s="22"/>
      <c r="Z815" s="13"/>
      <c r="AA815" s="22"/>
    </row>
    <row r="816" spans="1:28" ht="35.25" customHeight="1" outlineLevel="1" thickBot="1" x14ac:dyDescent="0.3">
      <c r="A816" s="54"/>
      <c r="B816"/>
      <c r="C816"/>
      <c r="D816" s="58"/>
      <c r="E816"/>
      <c r="F816" s="117" t="s">
        <v>11</v>
      </c>
      <c r="G816" s="117"/>
      <c r="H816" s="117"/>
      <c r="I816" s="118"/>
      <c r="J816" s="33" t="s">
        <v>12</v>
      </c>
      <c r="K816" s="33" t="s">
        <v>13</v>
      </c>
      <c r="L816" s="34" t="s">
        <v>14</v>
      </c>
      <c r="N816" s="126"/>
      <c r="O816" s="126"/>
      <c r="Q816" s="22"/>
      <c r="R816" s="7"/>
      <c r="S816" s="22"/>
      <c r="U816" s="22"/>
      <c r="W816" s="22"/>
      <c r="X816" s="13"/>
      <c r="Y816" s="22"/>
      <c r="Z816" s="13"/>
      <c r="AA816" s="22"/>
    </row>
    <row r="817" spans="1:27" ht="35.25" customHeight="1" outlineLevel="1" thickBot="1" x14ac:dyDescent="0.3">
      <c r="A817" s="54"/>
      <c r="B817"/>
      <c r="C817"/>
      <c r="D817" s="58"/>
      <c r="E817"/>
      <c r="F817" s="81"/>
      <c r="G817" s="117" t="s">
        <v>154</v>
      </c>
      <c r="H817" s="117"/>
      <c r="I817" s="118"/>
      <c r="J817" s="33">
        <v>3</v>
      </c>
      <c r="K817" s="33">
        <v>3</v>
      </c>
      <c r="L817" s="36">
        <f t="shared" ref="L817:L856" si="40">IFERROR(K817/J817,0)</f>
        <v>1</v>
      </c>
      <c r="N817" s="126"/>
      <c r="O817" s="126"/>
      <c r="Q817" s="22"/>
      <c r="R817" s="7"/>
      <c r="S817" s="22"/>
      <c r="U817" s="22" t="s">
        <v>174</v>
      </c>
      <c r="W817" s="22"/>
      <c r="X817" s="13"/>
      <c r="Y817" s="22"/>
      <c r="Z817" s="13"/>
      <c r="AA817" s="22"/>
    </row>
    <row r="818" spans="1:27" ht="35.25" customHeight="1" outlineLevel="1" thickBot="1" x14ac:dyDescent="0.3">
      <c r="A818" s="54"/>
      <c r="B818"/>
      <c r="C818"/>
      <c r="D818" s="58"/>
      <c r="E818"/>
      <c r="F818" s="81"/>
      <c r="G818" s="117" t="s">
        <v>155</v>
      </c>
      <c r="H818" s="117"/>
      <c r="I818" s="118"/>
      <c r="J818" s="33">
        <v>6</v>
      </c>
      <c r="K818" s="33">
        <v>6</v>
      </c>
      <c r="L818" s="36">
        <f t="shared" si="40"/>
        <v>1</v>
      </c>
      <c r="N818" s="126"/>
      <c r="O818" s="126"/>
      <c r="Q818" s="22" t="s">
        <v>175</v>
      </c>
      <c r="R818" s="7"/>
      <c r="S818" s="22"/>
      <c r="U818" s="22"/>
      <c r="W818" s="22"/>
      <c r="X818" s="13"/>
      <c r="Y818" s="22"/>
      <c r="Z818" s="13"/>
      <c r="AA818" s="22"/>
    </row>
    <row r="819" spans="1:27" ht="35.25" customHeight="1" outlineLevel="1" thickBot="1" x14ac:dyDescent="0.3">
      <c r="A819" s="54"/>
      <c r="B819"/>
      <c r="C819"/>
      <c r="D819" s="58"/>
      <c r="E819"/>
      <c r="F819" s="81"/>
      <c r="G819" s="117" t="s">
        <v>156</v>
      </c>
      <c r="H819" s="117"/>
      <c r="I819" s="118"/>
      <c r="J819" s="33">
        <v>5</v>
      </c>
      <c r="K819" s="33">
        <v>5</v>
      </c>
      <c r="L819" s="36">
        <f t="shared" si="40"/>
        <v>1</v>
      </c>
      <c r="N819" s="126"/>
      <c r="O819" s="126"/>
      <c r="Q819" s="22" t="s">
        <v>176</v>
      </c>
      <c r="R819" s="7"/>
      <c r="S819" s="22"/>
      <c r="U819" s="22"/>
      <c r="W819" s="22"/>
      <c r="X819" s="13"/>
      <c r="Y819" s="22"/>
      <c r="Z819" s="13"/>
      <c r="AA819" s="22"/>
    </row>
    <row r="820" spans="1:27" ht="35.25" customHeight="1" outlineLevel="1" thickBot="1" x14ac:dyDescent="0.3">
      <c r="A820" s="54"/>
      <c r="B820"/>
      <c r="C820"/>
      <c r="D820" s="58"/>
      <c r="E820"/>
      <c r="F820" s="81"/>
      <c r="G820" s="117" t="s">
        <v>157</v>
      </c>
      <c r="H820" s="117"/>
      <c r="I820" s="118"/>
      <c r="J820" s="33">
        <v>1</v>
      </c>
      <c r="K820" s="33">
        <v>1</v>
      </c>
      <c r="L820" s="36">
        <f t="shared" si="40"/>
        <v>1</v>
      </c>
      <c r="N820" s="126"/>
      <c r="O820" s="126"/>
      <c r="Q820" s="22"/>
      <c r="R820" s="7"/>
      <c r="S820" s="22"/>
      <c r="U820" s="22"/>
      <c r="W820" s="22"/>
      <c r="X820" s="13"/>
      <c r="Y820" s="22"/>
      <c r="Z820" s="13"/>
      <c r="AA820" s="22"/>
    </row>
    <row r="821" spans="1:27" ht="35.25" customHeight="1" outlineLevel="1" thickBot="1" x14ac:dyDescent="0.3">
      <c r="A821" s="54"/>
      <c r="B821"/>
      <c r="C821"/>
      <c r="D821" s="58"/>
      <c r="E821"/>
      <c r="F821" s="81"/>
      <c r="G821" s="117" t="s">
        <v>158</v>
      </c>
      <c r="H821" s="117"/>
      <c r="I821" s="118"/>
      <c r="J821" s="33">
        <v>1</v>
      </c>
      <c r="K821" s="33">
        <v>1</v>
      </c>
      <c r="L821" s="36">
        <f t="shared" si="40"/>
        <v>1</v>
      </c>
      <c r="N821" s="126"/>
      <c r="O821" s="126"/>
      <c r="Q821" s="22" t="s">
        <v>177</v>
      </c>
      <c r="R821" s="7"/>
      <c r="S821" s="22"/>
      <c r="U821" s="22"/>
      <c r="W821" s="22"/>
      <c r="X821" s="13"/>
      <c r="Y821" s="22"/>
      <c r="Z821" s="13"/>
      <c r="AA821" s="22"/>
    </row>
    <row r="822" spans="1:27" ht="35.25" customHeight="1" outlineLevel="1" thickBot="1" x14ac:dyDescent="0.3">
      <c r="A822" s="54"/>
      <c r="B822"/>
      <c r="C822"/>
      <c r="D822" s="58"/>
      <c r="E822"/>
      <c r="F822" s="81"/>
      <c r="G822" s="117" t="s">
        <v>159</v>
      </c>
      <c r="H822" s="117"/>
      <c r="I822" s="118"/>
      <c r="J822" s="33">
        <v>1</v>
      </c>
      <c r="K822" s="33">
        <v>1</v>
      </c>
      <c r="L822" s="36">
        <f t="shared" si="40"/>
        <v>1</v>
      </c>
      <c r="N822" s="126"/>
      <c r="O822" s="126"/>
      <c r="Q822" s="22"/>
      <c r="R822" s="7"/>
      <c r="S822" s="22"/>
      <c r="U822" s="22" t="s">
        <v>178</v>
      </c>
      <c r="W822" s="22" t="s">
        <v>179</v>
      </c>
      <c r="X822" s="13"/>
      <c r="Y822" s="22"/>
      <c r="Z822" s="13"/>
      <c r="AA822" s="22"/>
    </row>
    <row r="823" spans="1:27" ht="35.25" customHeight="1" outlineLevel="1" thickBot="1" x14ac:dyDescent="0.3">
      <c r="A823" s="54"/>
      <c r="B823"/>
      <c r="C823"/>
      <c r="D823" s="58"/>
      <c r="E823"/>
      <c r="F823" s="81"/>
      <c r="G823" s="117" t="s">
        <v>160</v>
      </c>
      <c r="H823" s="117"/>
      <c r="I823" s="118"/>
      <c r="J823" s="33">
        <v>0</v>
      </c>
      <c r="K823" s="33">
        <v>0</v>
      </c>
      <c r="L823" s="36">
        <f t="shared" si="40"/>
        <v>0</v>
      </c>
      <c r="N823" s="126"/>
      <c r="O823" s="126"/>
      <c r="Q823" s="22"/>
      <c r="R823" s="7"/>
      <c r="S823" s="22"/>
      <c r="U823" s="22"/>
      <c r="W823" s="22" t="s">
        <v>180</v>
      </c>
      <c r="X823" s="13"/>
      <c r="Y823" s="22"/>
      <c r="Z823" s="13"/>
      <c r="AA823" s="22"/>
    </row>
    <row r="824" spans="1:27" ht="35.25" customHeight="1" outlineLevel="1" thickBot="1" x14ac:dyDescent="0.3">
      <c r="A824" s="54"/>
      <c r="B824"/>
      <c r="C824"/>
      <c r="D824" s="58"/>
      <c r="E824"/>
      <c r="F824" s="81"/>
      <c r="G824" s="117" t="s">
        <v>161</v>
      </c>
      <c r="H824" s="117"/>
      <c r="I824" s="118"/>
      <c r="J824" s="33">
        <v>0</v>
      </c>
      <c r="K824" s="33">
        <v>0</v>
      </c>
      <c r="L824" s="36">
        <f t="shared" si="40"/>
        <v>0</v>
      </c>
      <c r="N824" s="126"/>
      <c r="O824" s="126"/>
      <c r="Q824" s="22"/>
      <c r="R824" s="7"/>
      <c r="S824" s="22"/>
      <c r="U824" s="22"/>
      <c r="W824" s="22" t="s">
        <v>181</v>
      </c>
      <c r="X824" s="13"/>
      <c r="Y824" s="22"/>
      <c r="Z824" s="13"/>
      <c r="AA824" s="22"/>
    </row>
    <row r="825" spans="1:27" ht="35.25" customHeight="1" outlineLevel="1" thickBot="1" x14ac:dyDescent="0.3">
      <c r="A825" s="54"/>
      <c r="B825"/>
      <c r="C825"/>
      <c r="D825" s="58"/>
      <c r="E825"/>
      <c r="F825" s="81"/>
      <c r="G825" s="117" t="s">
        <v>162</v>
      </c>
      <c r="H825" s="117"/>
      <c r="I825" s="118"/>
      <c r="J825" s="33">
        <v>0</v>
      </c>
      <c r="K825" s="33">
        <v>0</v>
      </c>
      <c r="L825" s="36">
        <f t="shared" si="40"/>
        <v>0</v>
      </c>
      <c r="N825" s="126"/>
      <c r="O825" s="126"/>
      <c r="Q825" s="22"/>
      <c r="R825" s="7"/>
      <c r="S825" s="22"/>
      <c r="U825" s="22"/>
      <c r="W825" s="22" t="s">
        <v>182</v>
      </c>
      <c r="X825" s="13"/>
      <c r="Y825" s="22"/>
      <c r="Z825" s="13"/>
      <c r="AA825" s="22"/>
    </row>
    <row r="826" spans="1:27" ht="35.25" customHeight="1" outlineLevel="1" thickBot="1" x14ac:dyDescent="0.3">
      <c r="A826" s="54"/>
      <c r="B826"/>
      <c r="C826"/>
      <c r="D826" s="58"/>
      <c r="E826"/>
      <c r="F826" s="81"/>
      <c r="G826" s="117" t="s">
        <v>163</v>
      </c>
      <c r="H826" s="117"/>
      <c r="I826" s="118"/>
      <c r="J826" s="33">
        <v>0</v>
      </c>
      <c r="K826" s="33">
        <v>0</v>
      </c>
      <c r="L826" s="36">
        <f t="shared" si="40"/>
        <v>0</v>
      </c>
      <c r="N826" s="126"/>
      <c r="O826" s="126"/>
      <c r="Q826" s="22"/>
      <c r="R826" s="7"/>
      <c r="S826" s="22"/>
      <c r="U826" s="22"/>
      <c r="W826" s="22" t="s">
        <v>183</v>
      </c>
      <c r="X826" s="13"/>
      <c r="Y826" s="22"/>
      <c r="Z826" s="13"/>
      <c r="AA826" s="22"/>
    </row>
    <row r="827" spans="1:27" ht="35.25" customHeight="1" outlineLevel="1" thickBot="1" x14ac:dyDescent="0.3">
      <c r="A827" s="54"/>
      <c r="B827"/>
      <c r="C827"/>
      <c r="D827" s="58"/>
      <c r="E827"/>
      <c r="F827" s="81"/>
      <c r="G827" s="117" t="s">
        <v>164</v>
      </c>
      <c r="H827" s="117"/>
      <c r="I827" s="118"/>
      <c r="J827" s="33">
        <v>0</v>
      </c>
      <c r="K827" s="33">
        <v>0</v>
      </c>
      <c r="L827" s="36">
        <f t="shared" si="40"/>
        <v>0</v>
      </c>
      <c r="N827" s="126"/>
      <c r="O827" s="126"/>
      <c r="Q827" s="22"/>
      <c r="R827" s="7"/>
      <c r="S827" s="22"/>
      <c r="U827" s="22"/>
      <c r="W827" s="22" t="s">
        <v>184</v>
      </c>
      <c r="X827" s="13"/>
      <c r="Y827" s="22"/>
      <c r="Z827" s="13"/>
      <c r="AA827" s="22"/>
    </row>
    <row r="828" spans="1:27" ht="35.25" customHeight="1" outlineLevel="1" thickBot="1" x14ac:dyDescent="0.3">
      <c r="A828" s="54"/>
      <c r="B828"/>
      <c r="C828"/>
      <c r="D828" s="58"/>
      <c r="E828"/>
      <c r="F828" s="81"/>
      <c r="G828" s="117" t="s">
        <v>165</v>
      </c>
      <c r="H828" s="117"/>
      <c r="I828" s="118"/>
      <c r="J828" s="33">
        <v>6</v>
      </c>
      <c r="K828" s="33">
        <v>6</v>
      </c>
      <c r="L828" s="36">
        <f t="shared" si="40"/>
        <v>1</v>
      </c>
      <c r="N828" s="126"/>
      <c r="O828" s="126"/>
      <c r="Q828" s="22"/>
      <c r="R828" s="7"/>
      <c r="S828" s="22"/>
      <c r="U828" s="22"/>
      <c r="W828" s="22"/>
      <c r="X828" s="13"/>
      <c r="Y828" s="22"/>
      <c r="Z828" s="13"/>
      <c r="AA828" s="22"/>
    </row>
    <row r="829" spans="1:27" ht="35.25" customHeight="1" outlineLevel="1" thickBot="1" x14ac:dyDescent="0.3">
      <c r="A829" s="54"/>
      <c r="B829"/>
      <c r="C829"/>
      <c r="D829" s="58"/>
      <c r="E829"/>
      <c r="F829" s="81"/>
      <c r="G829" s="117" t="s">
        <v>166</v>
      </c>
      <c r="H829" s="117"/>
      <c r="I829" s="118"/>
      <c r="J829" s="33">
        <v>6</v>
      </c>
      <c r="K829" s="33">
        <v>6</v>
      </c>
      <c r="L829" s="36">
        <f t="shared" si="40"/>
        <v>1</v>
      </c>
      <c r="N829" s="126"/>
      <c r="O829" s="126"/>
      <c r="Q829" s="22"/>
      <c r="R829" s="7"/>
      <c r="S829" s="22"/>
      <c r="U829" s="22"/>
      <c r="W829" s="22"/>
      <c r="X829" s="13"/>
      <c r="Y829" s="22"/>
      <c r="Z829" s="13"/>
      <c r="AA829" s="22"/>
    </row>
    <row r="830" spans="1:27" ht="35.25" customHeight="1" outlineLevel="1" thickBot="1" x14ac:dyDescent="0.3">
      <c r="A830" s="54"/>
      <c r="B830"/>
      <c r="C830"/>
      <c r="D830" s="58"/>
      <c r="E830"/>
      <c r="F830" s="81"/>
      <c r="G830" s="117" t="s">
        <v>167</v>
      </c>
      <c r="H830" s="117"/>
      <c r="I830" s="118"/>
      <c r="J830" s="33">
        <v>6</v>
      </c>
      <c r="K830" s="33">
        <v>6</v>
      </c>
      <c r="L830" s="36">
        <f t="shared" si="40"/>
        <v>1</v>
      </c>
      <c r="N830" s="126"/>
      <c r="O830" s="126"/>
      <c r="Q830" s="22" t="s">
        <v>185</v>
      </c>
      <c r="R830" s="7"/>
      <c r="S830" s="22"/>
      <c r="U830" s="22"/>
      <c r="W830" s="22"/>
      <c r="X830" s="13"/>
      <c r="Y830" s="22"/>
      <c r="Z830" s="13"/>
      <c r="AA830" s="22"/>
    </row>
    <row r="831" spans="1:27" ht="35.25" customHeight="1" outlineLevel="1" thickBot="1" x14ac:dyDescent="0.3">
      <c r="A831" s="54"/>
      <c r="B831"/>
      <c r="C831"/>
      <c r="D831" s="58"/>
      <c r="E831"/>
      <c r="F831" s="81"/>
      <c r="G831" s="117" t="s">
        <v>168</v>
      </c>
      <c r="H831" s="117"/>
      <c r="I831" s="118"/>
      <c r="J831" s="33">
        <v>6</v>
      </c>
      <c r="K831" s="33">
        <v>6</v>
      </c>
      <c r="L831" s="36">
        <f t="shared" si="40"/>
        <v>1</v>
      </c>
      <c r="N831" s="126"/>
      <c r="O831" s="126"/>
      <c r="Q831" s="22"/>
      <c r="R831" s="7"/>
      <c r="S831" s="22"/>
      <c r="U831" s="22"/>
      <c r="W831" s="22"/>
      <c r="X831" s="13"/>
      <c r="Y831" s="22"/>
      <c r="Z831" s="13"/>
      <c r="AA831" s="22"/>
    </row>
    <row r="832" spans="1:27" ht="35.25" customHeight="1" outlineLevel="1" thickBot="1" x14ac:dyDescent="0.3">
      <c r="A832" s="54"/>
      <c r="B832"/>
      <c r="C832"/>
      <c r="D832" s="58"/>
      <c r="E832"/>
      <c r="F832" s="81"/>
      <c r="G832" s="117" t="s">
        <v>169</v>
      </c>
      <c r="H832" s="117"/>
      <c r="I832" s="118"/>
      <c r="J832" s="33">
        <v>6</v>
      </c>
      <c r="K832" s="33">
        <v>6</v>
      </c>
      <c r="L832" s="36">
        <f t="shared" si="40"/>
        <v>1</v>
      </c>
      <c r="N832" s="126"/>
      <c r="O832" s="126"/>
      <c r="Q832" s="22"/>
      <c r="R832" s="7"/>
      <c r="S832" s="22"/>
      <c r="U832" s="22"/>
      <c r="W832" s="22"/>
      <c r="X832" s="13"/>
      <c r="Y832" s="22"/>
      <c r="Z832" s="13"/>
      <c r="AA832" s="22"/>
    </row>
    <row r="833" spans="1:27" ht="35.25" customHeight="1" outlineLevel="1" thickBot="1" x14ac:dyDescent="0.3">
      <c r="A833" s="54"/>
      <c r="B833"/>
      <c r="C833"/>
      <c r="D833" s="58"/>
      <c r="E833"/>
      <c r="F833" s="81"/>
      <c r="G833" s="117" t="s">
        <v>170</v>
      </c>
      <c r="H833" s="117"/>
      <c r="I833" s="118"/>
      <c r="J833" s="33">
        <v>6</v>
      </c>
      <c r="K833" s="33">
        <v>6</v>
      </c>
      <c r="L833" s="36">
        <f t="shared" si="40"/>
        <v>1</v>
      </c>
      <c r="N833" s="126"/>
      <c r="O833" s="126"/>
      <c r="Q833" s="22" t="s">
        <v>186</v>
      </c>
      <c r="R833" s="7"/>
      <c r="S833" s="22"/>
      <c r="U833" s="22"/>
      <c r="W833" s="22"/>
      <c r="X833" s="13"/>
      <c r="Y833" s="22"/>
      <c r="Z833" s="13"/>
      <c r="AA833" s="22"/>
    </row>
    <row r="834" spans="1:27" ht="35.25" customHeight="1" outlineLevel="1" thickBot="1" x14ac:dyDescent="0.3">
      <c r="A834" s="54"/>
      <c r="B834"/>
      <c r="C834"/>
      <c r="D834" s="58"/>
      <c r="E834"/>
      <c r="F834" s="81"/>
      <c r="G834" s="117" t="s">
        <v>171</v>
      </c>
      <c r="H834" s="117"/>
      <c r="I834" s="118"/>
      <c r="J834" s="33">
        <v>6</v>
      </c>
      <c r="K834" s="33">
        <v>6</v>
      </c>
      <c r="L834" s="36">
        <f t="shared" si="40"/>
        <v>1</v>
      </c>
      <c r="N834" s="126"/>
      <c r="O834" s="126"/>
      <c r="Q834" s="22" t="s">
        <v>187</v>
      </c>
      <c r="R834" s="7"/>
      <c r="S834" s="22"/>
      <c r="U834" s="22"/>
      <c r="W834" s="22"/>
      <c r="X834" s="13"/>
      <c r="Y834" s="22"/>
      <c r="Z834" s="13"/>
      <c r="AA834" s="22"/>
    </row>
    <row r="835" spans="1:27" ht="35.25" customHeight="1" outlineLevel="1" thickBot="1" x14ac:dyDescent="0.3">
      <c r="A835" s="54"/>
      <c r="B835"/>
      <c r="C835"/>
      <c r="D835" s="58"/>
      <c r="E835"/>
      <c r="F835" s="81"/>
      <c r="G835" s="117" t="s">
        <v>172</v>
      </c>
      <c r="H835" s="117"/>
      <c r="I835" s="118"/>
      <c r="J835" s="33">
        <v>6</v>
      </c>
      <c r="K835" s="33">
        <v>6</v>
      </c>
      <c r="L835" s="36">
        <f t="shared" si="40"/>
        <v>1</v>
      </c>
      <c r="N835" s="126"/>
      <c r="O835" s="126"/>
      <c r="Q835" s="22" t="s">
        <v>188</v>
      </c>
      <c r="R835" s="7"/>
      <c r="S835" s="22"/>
      <c r="U835" s="22"/>
      <c r="W835" s="22"/>
      <c r="X835" s="13"/>
      <c r="Y835" s="22"/>
      <c r="Z835" s="13"/>
      <c r="AA835" s="22"/>
    </row>
    <row r="836" spans="1:27" ht="35.25" customHeight="1" outlineLevel="1" thickBot="1" x14ac:dyDescent="0.3">
      <c r="A836" s="54"/>
      <c r="B836"/>
      <c r="C836"/>
      <c r="D836" s="58"/>
      <c r="E836"/>
      <c r="F836" s="81"/>
      <c r="G836" s="117" t="s">
        <v>173</v>
      </c>
      <c r="H836" s="117"/>
      <c r="I836" s="118"/>
      <c r="J836" s="33">
        <v>6</v>
      </c>
      <c r="K836" s="33">
        <v>6</v>
      </c>
      <c r="L836" s="36">
        <f t="shared" si="40"/>
        <v>1</v>
      </c>
      <c r="N836" s="126"/>
      <c r="O836" s="126"/>
      <c r="Q836" s="22" t="s">
        <v>189</v>
      </c>
      <c r="R836" s="7"/>
      <c r="S836" s="22"/>
      <c r="U836" s="22"/>
      <c r="W836" s="22"/>
      <c r="X836" s="13"/>
      <c r="Y836" s="22"/>
      <c r="Z836" s="13"/>
      <c r="AA836" s="22"/>
    </row>
    <row r="837" spans="1:27" ht="35.25" hidden="1" customHeight="1" outlineLevel="1" thickBot="1" x14ac:dyDescent="0.3">
      <c r="A837" s="54"/>
      <c r="B837"/>
      <c r="C837"/>
      <c r="D837" s="58"/>
      <c r="E837"/>
      <c r="F837" s="81"/>
      <c r="G837" s="81"/>
      <c r="H837" s="81"/>
      <c r="I837" s="82"/>
      <c r="J837" s="33"/>
      <c r="K837" s="33"/>
      <c r="L837" s="36">
        <f t="shared" si="40"/>
        <v>0</v>
      </c>
      <c r="N837" s="126"/>
      <c r="O837" s="126"/>
      <c r="Q837" s="22"/>
      <c r="R837" s="7"/>
      <c r="S837" s="22"/>
      <c r="U837" s="22"/>
      <c r="W837" s="22"/>
      <c r="X837" s="13"/>
      <c r="Y837" s="57"/>
      <c r="Z837" s="13"/>
      <c r="AA837" s="57"/>
    </row>
    <row r="838" spans="1:27" ht="35.25" hidden="1" customHeight="1" outlineLevel="1" thickBot="1" x14ac:dyDescent="0.3">
      <c r="A838" s="54"/>
      <c r="B838"/>
      <c r="C838"/>
      <c r="D838" s="58"/>
      <c r="E838"/>
      <c r="F838" s="81"/>
      <c r="G838" s="81"/>
      <c r="H838" s="81"/>
      <c r="I838" s="82"/>
      <c r="J838" s="33"/>
      <c r="K838" s="33"/>
      <c r="L838" s="36">
        <f t="shared" si="40"/>
        <v>0</v>
      </c>
      <c r="N838" s="126"/>
      <c r="O838" s="126"/>
      <c r="Q838" s="22"/>
      <c r="R838" s="7"/>
      <c r="S838" s="22"/>
      <c r="U838" s="22"/>
      <c r="W838" s="22"/>
      <c r="X838" s="13"/>
      <c r="Y838" s="57"/>
      <c r="Z838" s="13"/>
      <c r="AA838" s="57"/>
    </row>
    <row r="839" spans="1:27" ht="35.25" hidden="1" customHeight="1" outlineLevel="1" thickBot="1" x14ac:dyDescent="0.3">
      <c r="A839" s="54"/>
      <c r="B839"/>
      <c r="C839"/>
      <c r="D839" s="58"/>
      <c r="E839"/>
      <c r="F839" s="81"/>
      <c r="G839" s="81"/>
      <c r="H839" s="81"/>
      <c r="I839" s="82"/>
      <c r="J839" s="33"/>
      <c r="K839" s="33"/>
      <c r="L839" s="36">
        <f t="shared" si="40"/>
        <v>0</v>
      </c>
      <c r="N839" s="126"/>
      <c r="O839" s="126"/>
      <c r="Q839" s="10"/>
      <c r="R839" s="56"/>
      <c r="S839" s="57"/>
      <c r="T839" s="13"/>
      <c r="U839" s="57"/>
      <c r="V839" s="13"/>
      <c r="W839" s="57"/>
      <c r="X839" s="13"/>
      <c r="Y839" s="57"/>
      <c r="Z839" s="13"/>
      <c r="AA839" s="57"/>
    </row>
    <row r="840" spans="1:27" ht="35.25" hidden="1" customHeight="1" outlineLevel="1" thickBot="1" x14ac:dyDescent="0.3">
      <c r="A840" s="54"/>
      <c r="B840"/>
      <c r="C840"/>
      <c r="D840" s="58"/>
      <c r="E840"/>
      <c r="F840" s="81"/>
      <c r="G840" s="81"/>
      <c r="H840" s="81"/>
      <c r="I840" s="82"/>
      <c r="J840" s="33"/>
      <c r="K840" s="33"/>
      <c r="L840" s="36">
        <f t="shared" si="40"/>
        <v>0</v>
      </c>
      <c r="N840" s="126"/>
      <c r="O840" s="126"/>
      <c r="Q840" s="10"/>
      <c r="R840" s="56"/>
      <c r="S840" s="57"/>
      <c r="T840" s="13"/>
      <c r="U840" s="57"/>
      <c r="V840" s="13"/>
      <c r="W840" s="57"/>
      <c r="X840" s="13"/>
      <c r="Y840" s="57"/>
      <c r="Z840" s="13"/>
      <c r="AA840" s="57"/>
    </row>
    <row r="841" spans="1:27" ht="35.25" hidden="1" customHeight="1" outlineLevel="1" thickBot="1" x14ac:dyDescent="0.3">
      <c r="A841" s="54"/>
      <c r="B841"/>
      <c r="C841"/>
      <c r="D841" s="58"/>
      <c r="E841"/>
      <c r="F841" s="81"/>
      <c r="G841" s="81"/>
      <c r="H841" s="81"/>
      <c r="I841" s="82"/>
      <c r="J841" s="33"/>
      <c r="K841" s="33"/>
      <c r="L841" s="36">
        <f t="shared" si="40"/>
        <v>0</v>
      </c>
      <c r="N841" s="126"/>
      <c r="O841" s="126"/>
      <c r="Q841" s="10"/>
      <c r="R841" s="56"/>
      <c r="S841" s="57"/>
      <c r="T841" s="13"/>
      <c r="U841" s="57"/>
      <c r="V841" s="13"/>
      <c r="W841" s="57"/>
      <c r="X841" s="13"/>
      <c r="Y841" s="57"/>
      <c r="Z841" s="13"/>
      <c r="AA841" s="57"/>
    </row>
    <row r="842" spans="1:27" ht="35.25" hidden="1" customHeight="1" outlineLevel="1" thickBot="1" x14ac:dyDescent="0.3">
      <c r="A842" s="54"/>
      <c r="B842"/>
      <c r="C842"/>
      <c r="D842" s="58"/>
      <c r="E842"/>
      <c r="F842" s="81"/>
      <c r="G842" s="81"/>
      <c r="H842" s="81"/>
      <c r="I842" s="82"/>
      <c r="J842" s="33"/>
      <c r="K842" s="33"/>
      <c r="L842" s="36">
        <f t="shared" si="40"/>
        <v>0</v>
      </c>
      <c r="N842" s="126"/>
      <c r="O842" s="126"/>
      <c r="Q842" s="10"/>
      <c r="R842" s="56"/>
      <c r="S842" s="57"/>
      <c r="T842" s="13"/>
      <c r="U842" s="57"/>
      <c r="V842" s="13"/>
      <c r="W842" s="57"/>
      <c r="X842" s="13"/>
      <c r="Y842" s="57"/>
      <c r="Z842" s="13"/>
      <c r="AA842" s="57"/>
    </row>
    <row r="843" spans="1:27" ht="35.25" hidden="1" customHeight="1" outlineLevel="1" thickBot="1" x14ac:dyDescent="0.3">
      <c r="A843" s="54"/>
      <c r="B843"/>
      <c r="C843"/>
      <c r="D843" s="58"/>
      <c r="E843"/>
      <c r="F843" s="81"/>
      <c r="G843" s="81"/>
      <c r="H843" s="81"/>
      <c r="I843" s="82"/>
      <c r="J843" s="33"/>
      <c r="K843" s="33"/>
      <c r="L843" s="36">
        <f t="shared" si="40"/>
        <v>0</v>
      </c>
      <c r="N843" s="126"/>
      <c r="O843" s="126"/>
      <c r="Q843" s="10"/>
      <c r="R843" s="56"/>
      <c r="S843" s="57"/>
      <c r="T843" s="13"/>
      <c r="U843" s="57"/>
      <c r="V843" s="13"/>
      <c r="W843" s="57"/>
      <c r="X843" s="13"/>
      <c r="Y843" s="57"/>
      <c r="Z843" s="13"/>
      <c r="AA843" s="57"/>
    </row>
    <row r="844" spans="1:27" ht="35.25" hidden="1" customHeight="1" outlineLevel="1" thickBot="1" x14ac:dyDescent="0.3">
      <c r="A844" s="54"/>
      <c r="B844"/>
      <c r="C844"/>
      <c r="D844" s="58"/>
      <c r="E844"/>
      <c r="F844" s="81"/>
      <c r="G844" s="81"/>
      <c r="H844" s="81"/>
      <c r="I844" s="82"/>
      <c r="J844" s="33"/>
      <c r="K844" s="33"/>
      <c r="L844" s="36">
        <f t="shared" si="40"/>
        <v>0</v>
      </c>
      <c r="N844" s="126"/>
      <c r="O844" s="126"/>
      <c r="Q844" s="10"/>
      <c r="R844" s="56"/>
      <c r="S844" s="57"/>
      <c r="T844" s="13"/>
      <c r="U844" s="57"/>
      <c r="V844" s="13"/>
      <c r="W844" s="57"/>
      <c r="X844" s="13"/>
      <c r="Y844" s="57"/>
      <c r="Z844" s="13"/>
      <c r="AA844" s="57"/>
    </row>
    <row r="845" spans="1:27" ht="35.25" hidden="1" customHeight="1" outlineLevel="1" thickBot="1" x14ac:dyDescent="0.3">
      <c r="A845" s="54"/>
      <c r="B845"/>
      <c r="C845"/>
      <c r="D845" s="58"/>
      <c r="E845"/>
      <c r="F845" s="81"/>
      <c r="G845" s="81"/>
      <c r="H845" s="81"/>
      <c r="I845" s="82"/>
      <c r="J845" s="33"/>
      <c r="K845" s="33"/>
      <c r="L845" s="36">
        <f t="shared" si="40"/>
        <v>0</v>
      </c>
      <c r="N845" s="126"/>
      <c r="O845" s="126"/>
      <c r="Q845" s="10"/>
      <c r="R845" s="56"/>
      <c r="S845" s="57"/>
      <c r="T845" s="13"/>
      <c r="U845" s="57"/>
      <c r="V845" s="13"/>
      <c r="W845" s="57"/>
      <c r="X845" s="13"/>
      <c r="Y845" s="57"/>
      <c r="Z845" s="13"/>
      <c r="AA845" s="57"/>
    </row>
    <row r="846" spans="1:27" ht="35.25" hidden="1" customHeight="1" outlineLevel="1" thickBot="1" x14ac:dyDescent="0.3">
      <c r="A846" s="54"/>
      <c r="B846"/>
      <c r="C846"/>
      <c r="D846" s="58"/>
      <c r="E846"/>
      <c r="F846" s="81"/>
      <c r="G846" s="81"/>
      <c r="H846" s="81"/>
      <c r="I846" s="82"/>
      <c r="J846" s="33"/>
      <c r="K846" s="33"/>
      <c r="L846" s="36">
        <f t="shared" si="40"/>
        <v>0</v>
      </c>
      <c r="N846" s="126"/>
      <c r="O846" s="126"/>
      <c r="Q846" s="10"/>
      <c r="R846" s="56"/>
      <c r="S846" s="57"/>
      <c r="T846" s="13"/>
      <c r="U846" s="57"/>
      <c r="V846" s="13"/>
      <c r="W846" s="57"/>
      <c r="X846" s="13"/>
      <c r="Y846" s="57"/>
      <c r="Z846" s="13"/>
      <c r="AA846" s="57"/>
    </row>
    <row r="847" spans="1:27" ht="35.25" hidden="1" customHeight="1" outlineLevel="1" thickBot="1" x14ac:dyDescent="0.3">
      <c r="A847" s="54"/>
      <c r="B847"/>
      <c r="C847"/>
      <c r="D847" s="58"/>
      <c r="E847"/>
      <c r="F847" s="81"/>
      <c r="G847" s="81"/>
      <c r="H847" s="81"/>
      <c r="I847" s="82"/>
      <c r="J847" s="33"/>
      <c r="K847" s="33"/>
      <c r="L847" s="36">
        <f t="shared" si="40"/>
        <v>0</v>
      </c>
      <c r="N847" s="126"/>
      <c r="O847" s="126"/>
      <c r="Q847" s="10"/>
      <c r="R847" s="56"/>
      <c r="S847" s="57"/>
      <c r="T847" s="13"/>
      <c r="U847" s="57"/>
      <c r="V847" s="13"/>
      <c r="W847" s="57"/>
      <c r="X847" s="13"/>
      <c r="Y847" s="57"/>
      <c r="Z847" s="13"/>
      <c r="AA847" s="57"/>
    </row>
    <row r="848" spans="1:27" ht="35.25" hidden="1" customHeight="1" outlineLevel="1" thickBot="1" x14ac:dyDescent="0.3">
      <c r="A848" s="54"/>
      <c r="B848"/>
      <c r="C848"/>
      <c r="D848" s="58"/>
      <c r="E848"/>
      <c r="F848" s="81"/>
      <c r="G848" s="81"/>
      <c r="H848" s="81"/>
      <c r="I848" s="82"/>
      <c r="J848" s="33"/>
      <c r="K848" s="33"/>
      <c r="L848" s="36">
        <f t="shared" si="40"/>
        <v>0</v>
      </c>
      <c r="N848" s="126"/>
      <c r="O848" s="126"/>
      <c r="Q848" s="10"/>
      <c r="R848" s="56"/>
      <c r="S848" s="57"/>
      <c r="T848" s="13"/>
      <c r="U848" s="57"/>
      <c r="V848" s="13"/>
      <c r="W848" s="57"/>
      <c r="X848" s="13"/>
      <c r="Y848" s="57"/>
      <c r="Z848" s="13"/>
      <c r="AA848" s="57"/>
    </row>
    <row r="849" spans="1:27" ht="35.25" hidden="1" customHeight="1" outlineLevel="1" thickBot="1" x14ac:dyDescent="0.3">
      <c r="A849" s="54"/>
      <c r="B849"/>
      <c r="C849"/>
      <c r="D849" s="58"/>
      <c r="E849"/>
      <c r="F849" s="81"/>
      <c r="G849" s="81"/>
      <c r="H849" s="81"/>
      <c r="I849" s="82"/>
      <c r="J849" s="33"/>
      <c r="K849" s="33"/>
      <c r="L849" s="36">
        <f t="shared" si="40"/>
        <v>0</v>
      </c>
      <c r="N849" s="126"/>
      <c r="O849" s="126"/>
      <c r="Q849" s="10"/>
      <c r="R849" s="56"/>
      <c r="S849" s="57"/>
      <c r="T849" s="13"/>
      <c r="U849" s="57"/>
      <c r="V849" s="13"/>
      <c r="W849" s="57"/>
      <c r="X849" s="13"/>
      <c r="Y849" s="57"/>
      <c r="Z849" s="13"/>
      <c r="AA849" s="57"/>
    </row>
    <row r="850" spans="1:27" ht="35.25" hidden="1" customHeight="1" outlineLevel="1" thickBot="1" x14ac:dyDescent="0.3">
      <c r="A850" s="54"/>
      <c r="B850"/>
      <c r="C850"/>
      <c r="D850" s="58"/>
      <c r="E850"/>
      <c r="F850" s="81"/>
      <c r="G850" s="81"/>
      <c r="H850" s="81"/>
      <c r="I850" s="82"/>
      <c r="J850" s="33"/>
      <c r="K850" s="33"/>
      <c r="L850" s="36">
        <f t="shared" si="40"/>
        <v>0</v>
      </c>
      <c r="N850" s="126"/>
      <c r="O850" s="126"/>
      <c r="Q850" s="10"/>
      <c r="R850" s="56"/>
      <c r="S850" s="57"/>
      <c r="T850" s="13"/>
      <c r="U850" s="57"/>
      <c r="V850" s="13"/>
      <c r="W850" s="57"/>
      <c r="X850" s="13"/>
      <c r="Y850" s="57"/>
      <c r="Z850" s="13"/>
      <c r="AA850" s="57"/>
    </row>
    <row r="851" spans="1:27" ht="35.25" hidden="1" customHeight="1" outlineLevel="1" thickBot="1" x14ac:dyDescent="0.3">
      <c r="A851" s="54"/>
      <c r="B851"/>
      <c r="C851"/>
      <c r="D851" s="58"/>
      <c r="E851"/>
      <c r="F851" s="81"/>
      <c r="G851" s="81"/>
      <c r="H851" s="81"/>
      <c r="I851" s="82"/>
      <c r="J851" s="33"/>
      <c r="K851" s="33"/>
      <c r="L851" s="36">
        <f t="shared" si="40"/>
        <v>0</v>
      </c>
      <c r="N851" s="126"/>
      <c r="O851" s="126"/>
      <c r="Q851" s="10"/>
      <c r="R851" s="56"/>
      <c r="S851" s="57"/>
      <c r="T851" s="13"/>
      <c r="U851" s="57"/>
      <c r="V851" s="13"/>
      <c r="W851" s="57"/>
      <c r="X851" s="13"/>
      <c r="Y851" s="57"/>
      <c r="Z851" s="13"/>
      <c r="AA851" s="57"/>
    </row>
    <row r="852" spans="1:27" ht="35.25" hidden="1" customHeight="1" outlineLevel="1" thickBot="1" x14ac:dyDescent="0.3">
      <c r="A852" s="54"/>
      <c r="B852"/>
      <c r="C852"/>
      <c r="D852" s="58"/>
      <c r="E852"/>
      <c r="F852" s="81"/>
      <c r="G852" s="81"/>
      <c r="H852" s="81"/>
      <c r="I852" s="82"/>
      <c r="J852" s="33"/>
      <c r="K852" s="33"/>
      <c r="L852" s="36">
        <f t="shared" si="40"/>
        <v>0</v>
      </c>
      <c r="N852" s="126"/>
      <c r="O852" s="126"/>
      <c r="Q852" s="10"/>
      <c r="R852" s="56"/>
      <c r="S852" s="57"/>
      <c r="T852" s="13"/>
      <c r="U852" s="57"/>
      <c r="V852" s="13"/>
      <c r="W852" s="57"/>
      <c r="X852" s="13"/>
      <c r="Y852" s="57"/>
      <c r="Z852" s="13"/>
      <c r="AA852" s="57"/>
    </row>
    <row r="853" spans="1:27" ht="35.25" hidden="1" customHeight="1" outlineLevel="1" thickBot="1" x14ac:dyDescent="0.3">
      <c r="A853" s="54"/>
      <c r="B853"/>
      <c r="C853"/>
      <c r="D853" s="58"/>
      <c r="E853"/>
      <c r="F853" s="81"/>
      <c r="G853" s="81"/>
      <c r="H853" s="81"/>
      <c r="I853" s="82"/>
      <c r="J853" s="33"/>
      <c r="K853" s="33"/>
      <c r="L853" s="36">
        <f t="shared" si="40"/>
        <v>0</v>
      </c>
      <c r="N853" s="126"/>
      <c r="O853" s="126"/>
      <c r="Q853" s="10"/>
      <c r="R853" s="56"/>
      <c r="S853" s="57"/>
      <c r="T853" s="13"/>
      <c r="U853" s="57"/>
      <c r="V853" s="13"/>
      <c r="W853" s="57"/>
      <c r="X853" s="13"/>
      <c r="Y853" s="57"/>
      <c r="Z853" s="13"/>
      <c r="AA853" s="57"/>
    </row>
    <row r="854" spans="1:27" ht="35.25" hidden="1" customHeight="1" outlineLevel="1" thickBot="1" x14ac:dyDescent="0.3">
      <c r="A854" s="54"/>
      <c r="B854"/>
      <c r="C854"/>
      <c r="D854" s="58"/>
      <c r="E854"/>
      <c r="F854" s="81"/>
      <c r="G854" s="81"/>
      <c r="H854" s="81"/>
      <c r="I854" s="82"/>
      <c r="J854" s="33"/>
      <c r="K854" s="33"/>
      <c r="L854" s="36">
        <f t="shared" si="40"/>
        <v>0</v>
      </c>
      <c r="N854" s="126"/>
      <c r="O854" s="126"/>
      <c r="Q854" s="44"/>
      <c r="S854" s="20"/>
      <c r="U854" s="20"/>
      <c r="W854" s="20"/>
      <c r="Y854" s="20"/>
      <c r="AA854" s="20"/>
    </row>
    <row r="855" spans="1:27" ht="35.25" hidden="1" customHeight="1" outlineLevel="1" thickBot="1" x14ac:dyDescent="0.3">
      <c r="A855" s="54"/>
      <c r="B855"/>
      <c r="C855"/>
      <c r="D855" s="58"/>
      <c r="E855"/>
      <c r="F855" s="81"/>
      <c r="G855" s="81"/>
      <c r="H855" s="81"/>
      <c r="I855" s="82"/>
      <c r="J855" s="33"/>
      <c r="K855" s="33"/>
      <c r="L855" s="36">
        <f t="shared" si="40"/>
        <v>0</v>
      </c>
      <c r="N855" s="126"/>
      <c r="O855" s="126"/>
      <c r="Q855" s="22"/>
      <c r="S855" s="22"/>
      <c r="U855" s="22"/>
      <c r="W855" s="22"/>
      <c r="Y855" s="22"/>
      <c r="AA855" s="22"/>
    </row>
    <row r="856" spans="1:27" ht="35.25" hidden="1" customHeight="1" outlineLevel="1" thickBot="1" x14ac:dyDescent="0.3">
      <c r="A856" s="54"/>
      <c r="B856"/>
      <c r="C856"/>
      <c r="D856" s="58"/>
      <c r="E856"/>
      <c r="F856" s="81"/>
      <c r="G856" s="81"/>
      <c r="H856" s="81"/>
      <c r="I856" s="82"/>
      <c r="J856" s="33"/>
      <c r="K856" s="33"/>
      <c r="L856" s="36">
        <f t="shared" si="40"/>
        <v>0</v>
      </c>
      <c r="N856" s="126"/>
      <c r="O856" s="126"/>
      <c r="Q856" s="22"/>
      <c r="S856" s="22"/>
      <c r="U856" s="22"/>
      <c r="W856" s="22"/>
      <c r="Y856" s="22"/>
      <c r="AA856" s="22"/>
    </row>
    <row r="857" spans="1:27" ht="45" hidden="1" customHeight="1" outlineLevel="1" thickBot="1" x14ac:dyDescent="0.3">
      <c r="B857" s="1"/>
      <c r="D857" s="59"/>
      <c r="E857" s="1"/>
      <c r="F857" s="81"/>
      <c r="G857" s="81"/>
      <c r="H857" s="81"/>
      <c r="I857" s="82"/>
      <c r="J857" s="33"/>
      <c r="K857" s="33"/>
      <c r="L857" s="36">
        <f>IFERROR(K857/J857,0)</f>
        <v>0</v>
      </c>
      <c r="N857" s="126"/>
      <c r="O857" s="126"/>
      <c r="Q857" s="22"/>
      <c r="S857" s="22"/>
      <c r="U857" s="22"/>
      <c r="W857" s="22"/>
      <c r="Y857" s="22"/>
      <c r="AA857" s="22"/>
    </row>
    <row r="858" spans="1:27" ht="45" hidden="1" customHeight="1" outlineLevel="1" thickBot="1" x14ac:dyDescent="0.3">
      <c r="B858" s="1"/>
      <c r="D858" s="59"/>
      <c r="E858" s="1"/>
      <c r="F858" s="81"/>
      <c r="G858" s="81"/>
      <c r="H858" s="81"/>
      <c r="I858" s="82"/>
      <c r="J858" s="33"/>
      <c r="K858" s="33"/>
      <c r="L858" s="36">
        <f t="shared" ref="L858:L868" si="41">IFERROR(K858/J858,0)</f>
        <v>0</v>
      </c>
      <c r="N858" s="126"/>
      <c r="O858" s="126"/>
      <c r="Q858" s="22"/>
      <c r="S858" s="22"/>
      <c r="U858" s="22"/>
      <c r="W858" s="22"/>
      <c r="Y858" s="22"/>
      <c r="AA858" s="22"/>
    </row>
    <row r="859" spans="1:27" ht="45" hidden="1" customHeight="1" outlineLevel="1" thickBot="1" x14ac:dyDescent="0.3">
      <c r="B859" s="1"/>
      <c r="D859" s="1"/>
      <c r="E859" s="1"/>
      <c r="F859" s="81"/>
      <c r="G859" s="81"/>
      <c r="H859" s="81"/>
      <c r="I859" s="82"/>
      <c r="J859" s="33"/>
      <c r="K859" s="33"/>
      <c r="L859" s="36">
        <f t="shared" si="41"/>
        <v>0</v>
      </c>
      <c r="N859" s="126"/>
      <c r="O859" s="126"/>
      <c r="Q859" s="22"/>
      <c r="S859" s="22"/>
      <c r="U859" s="22"/>
      <c r="W859" s="22"/>
      <c r="Y859" s="22"/>
      <c r="AA859" s="22"/>
    </row>
    <row r="860" spans="1:27" ht="45" hidden="1" customHeight="1" outlineLevel="1" thickBot="1" x14ac:dyDescent="0.3">
      <c r="B860" s="1"/>
      <c r="D860" s="1"/>
      <c r="E860" s="1"/>
      <c r="F860" s="81"/>
      <c r="G860" s="81"/>
      <c r="H860" s="81"/>
      <c r="I860" s="82"/>
      <c r="J860" s="33"/>
      <c r="K860" s="33"/>
      <c r="L860" s="36">
        <f t="shared" si="41"/>
        <v>0</v>
      </c>
      <c r="N860"/>
      <c r="O860"/>
      <c r="Q860" s="22"/>
      <c r="S860" s="22"/>
      <c r="U860" s="22"/>
      <c r="W860" s="22"/>
      <c r="Y860" s="22"/>
      <c r="AA860" s="22"/>
    </row>
    <row r="861" spans="1:27" ht="45" hidden="1" customHeight="1" outlineLevel="1" thickBot="1" x14ac:dyDescent="0.3">
      <c r="B861" s="1"/>
      <c r="D861" s="1"/>
      <c r="E861" s="1"/>
      <c r="F861" s="81"/>
      <c r="G861" s="81"/>
      <c r="H861" s="81"/>
      <c r="I861" s="82"/>
      <c r="J861" s="33"/>
      <c r="K861" s="33"/>
      <c r="L861" s="36">
        <f t="shared" si="41"/>
        <v>0</v>
      </c>
      <c r="N861"/>
      <c r="O861"/>
      <c r="Q861" s="22"/>
      <c r="S861" s="22"/>
      <c r="U861" s="22"/>
      <c r="W861" s="22"/>
      <c r="Y861" s="22"/>
      <c r="AA861" s="22"/>
    </row>
    <row r="862" spans="1:27" ht="45" hidden="1" customHeight="1" outlineLevel="1" thickBot="1" x14ac:dyDescent="0.3">
      <c r="B862" s="1"/>
      <c r="D862" s="1"/>
      <c r="E862" s="1"/>
      <c r="F862" s="81"/>
      <c r="G862" s="81"/>
      <c r="H862" s="81"/>
      <c r="I862" s="82"/>
      <c r="J862" s="33"/>
      <c r="K862" s="33"/>
      <c r="L862" s="36">
        <f t="shared" si="41"/>
        <v>0</v>
      </c>
      <c r="N862"/>
      <c r="O862"/>
      <c r="Q862" s="22"/>
      <c r="S862" s="22"/>
      <c r="U862" s="22"/>
      <c r="W862" s="22"/>
      <c r="Y862" s="22"/>
      <c r="AA862" s="22"/>
    </row>
    <row r="863" spans="1:27" ht="45" hidden="1" customHeight="1" outlineLevel="1" thickBot="1" x14ac:dyDescent="0.3">
      <c r="B863" s="1"/>
      <c r="D863" s="1"/>
      <c r="E863" s="1"/>
      <c r="F863" s="81"/>
      <c r="G863" s="81"/>
      <c r="H863" s="81"/>
      <c r="I863" s="82"/>
      <c r="J863" s="33"/>
      <c r="K863" s="33"/>
      <c r="L863" s="36">
        <f t="shared" si="41"/>
        <v>0</v>
      </c>
      <c r="N863"/>
      <c r="O863"/>
      <c r="Q863" s="22"/>
      <c r="S863" s="22"/>
      <c r="U863" s="22"/>
      <c r="W863" s="22"/>
      <c r="Y863" s="22"/>
      <c r="AA863" s="22"/>
    </row>
    <row r="864" spans="1:27" ht="45" hidden="1" customHeight="1" outlineLevel="1" thickBot="1" x14ac:dyDescent="0.3">
      <c r="B864" s="1"/>
      <c r="D864" s="1"/>
      <c r="E864" s="1"/>
      <c r="F864" s="81"/>
      <c r="G864" s="81"/>
      <c r="H864" s="81"/>
      <c r="I864" s="82"/>
      <c r="J864" s="33"/>
      <c r="K864" s="33"/>
      <c r="L864" s="36">
        <f t="shared" si="41"/>
        <v>0</v>
      </c>
      <c r="N864"/>
      <c r="O864"/>
      <c r="Q864" s="22"/>
      <c r="S864" s="22"/>
      <c r="U864" s="22"/>
      <c r="W864" s="22"/>
      <c r="Y864" s="22"/>
      <c r="AA864" s="22"/>
    </row>
    <row r="865" spans="1:28" ht="45" hidden="1" customHeight="1" outlineLevel="1" thickBot="1" x14ac:dyDescent="0.3">
      <c r="B865" s="1"/>
      <c r="D865" s="1"/>
      <c r="E865" s="1"/>
      <c r="F865" s="81"/>
      <c r="G865" s="81"/>
      <c r="H865" s="81"/>
      <c r="I865" s="82"/>
      <c r="J865" s="33"/>
      <c r="K865" s="33"/>
      <c r="L865" s="36">
        <f t="shared" si="41"/>
        <v>0</v>
      </c>
      <c r="N865"/>
      <c r="O865"/>
      <c r="Q865" s="22"/>
      <c r="S865" s="22"/>
      <c r="U865" s="22"/>
      <c r="W865" s="22"/>
      <c r="Y865" s="22"/>
      <c r="AA865" s="22"/>
    </row>
    <row r="866" spans="1:28" ht="45" hidden="1" customHeight="1" outlineLevel="1" thickBot="1" x14ac:dyDescent="0.3">
      <c r="B866" s="1"/>
      <c r="D866" s="1"/>
      <c r="E866" s="1"/>
      <c r="F866" s="81"/>
      <c r="G866" s="81"/>
      <c r="H866" s="81"/>
      <c r="I866" s="82"/>
      <c r="J866" s="33"/>
      <c r="K866" s="33"/>
      <c r="L866" s="36">
        <f t="shared" si="41"/>
        <v>0</v>
      </c>
      <c r="N866"/>
      <c r="O866"/>
      <c r="Q866"/>
      <c r="S866"/>
      <c r="T866"/>
      <c r="U866"/>
      <c r="V866"/>
      <c r="W866"/>
      <c r="X866"/>
      <c r="Y866"/>
      <c r="Z866"/>
      <c r="AA866"/>
    </row>
    <row r="867" spans="1:28" ht="45" hidden="1" customHeight="1" outlineLevel="1" thickBot="1" x14ac:dyDescent="0.3">
      <c r="B867" s="1"/>
      <c r="D867" s="1"/>
      <c r="E867" s="1"/>
      <c r="F867" s="81"/>
      <c r="G867" s="81"/>
      <c r="H867" s="81"/>
      <c r="I867" s="82"/>
      <c r="J867" s="33"/>
      <c r="K867" s="33"/>
      <c r="L867" s="36">
        <f t="shared" si="41"/>
        <v>0</v>
      </c>
      <c r="N867"/>
      <c r="O867"/>
    </row>
    <row r="868" spans="1:28" ht="45" hidden="1" customHeight="1" outlineLevel="1" thickBot="1" x14ac:dyDescent="0.3">
      <c r="B868" s="1"/>
      <c r="D868" s="1"/>
      <c r="E868" s="1"/>
      <c r="F868" s="81"/>
      <c r="G868" s="81"/>
      <c r="H868" s="81"/>
      <c r="I868" s="82"/>
      <c r="J868" s="33"/>
      <c r="K868" s="33"/>
      <c r="L868" s="36">
        <f t="shared" si="41"/>
        <v>0</v>
      </c>
      <c r="N868"/>
      <c r="O868"/>
    </row>
    <row r="869" spans="1:28" ht="21" customHeight="1" outlineLevel="1" thickBot="1" x14ac:dyDescent="0.3">
      <c r="A869" s="55"/>
      <c r="B869" s="1"/>
      <c r="D869" s="1"/>
      <c r="E869" s="1"/>
      <c r="F869" s="119" t="s">
        <v>15</v>
      </c>
      <c r="G869" s="114"/>
      <c r="H869" s="114"/>
      <c r="I869" s="115"/>
      <c r="J869" s="39">
        <f>SUM(J817:J868)</f>
        <v>71</v>
      </c>
      <c r="K869" s="39">
        <f>SUM(K817:K868)</f>
        <v>71</v>
      </c>
      <c r="L869" s="36">
        <f>IFERROR(K869/J869,0)</f>
        <v>1</v>
      </c>
      <c r="N869"/>
      <c r="O869"/>
      <c r="AB869"/>
    </row>
    <row r="870" spans="1:28" ht="15.75" customHeight="1" x14ac:dyDescent="0.25">
      <c r="J870" s="7">
        <f>J869+J810</f>
        <v>15883</v>
      </c>
      <c r="K870" s="7">
        <f>K869+K810</f>
        <v>25811</v>
      </c>
      <c r="N870"/>
      <c r="O870"/>
    </row>
    <row r="871" spans="1:28" ht="27" customHeight="1" thickBot="1" x14ac:dyDescent="0.3">
      <c r="B871" s="1"/>
      <c r="D871" s="1"/>
      <c r="F871" s="124" t="str">
        <f>F812</f>
        <v>METAS FINANCEIRAS 2019</v>
      </c>
      <c r="G871" s="124"/>
      <c r="H871" s="124"/>
      <c r="I871" s="124"/>
      <c r="J871" s="124"/>
      <c r="K871" s="124"/>
      <c r="L871" s="124"/>
      <c r="N871" s="8" t="s">
        <v>1</v>
      </c>
      <c r="O871" s="9" t="s">
        <v>2</v>
      </c>
      <c r="Q871" s="123" t="s">
        <v>3</v>
      </c>
      <c r="R871" s="11"/>
      <c r="S871" s="123" t="s">
        <v>4</v>
      </c>
      <c r="T871" s="12"/>
      <c r="U871" s="123" t="s">
        <v>5</v>
      </c>
      <c r="V871" s="12"/>
      <c r="W871" s="123" t="s">
        <v>6</v>
      </c>
      <c r="X871" s="13"/>
      <c r="Y871" s="123" t="s">
        <v>7</v>
      </c>
      <c r="Z871" s="13"/>
      <c r="AA871" s="123" t="s">
        <v>8</v>
      </c>
    </row>
    <row r="872" spans="1:28" ht="36" customHeight="1" thickBot="1" x14ac:dyDescent="0.3">
      <c r="B872" s="14" t="str">
        <f>B813</f>
        <v>Unidade Responsável</v>
      </c>
      <c r="C872" s="14" t="str">
        <f t="shared" ref="C872:L872" si="42">C813</f>
        <v>P/A</v>
      </c>
      <c r="D872" s="14" t="str">
        <f t="shared" si="42"/>
        <v>Denominação</v>
      </c>
      <c r="E872" s="14" t="str">
        <f t="shared" si="42"/>
        <v>Objetivo Estratégico Principal</v>
      </c>
      <c r="F872" s="15">
        <f t="shared" si="42"/>
        <v>0</v>
      </c>
      <c r="G872" s="16" t="str">
        <f t="shared" si="42"/>
        <v>Programação 2019</v>
      </c>
      <c r="H872" s="15" t="str">
        <f t="shared" si="42"/>
        <v>Transposições no período
Janeiro á Junho</v>
      </c>
      <c r="I872" s="16" t="str">
        <f t="shared" si="42"/>
        <v>Total programado + Transposições em 30/06/2019</v>
      </c>
      <c r="J872" s="17" t="str">
        <f t="shared" si="42"/>
        <v>Total executado no período</v>
      </c>
      <c r="K872" s="18" t="str">
        <f t="shared" si="42"/>
        <v>Total executado acumulado</v>
      </c>
      <c r="L872" s="19" t="str">
        <f t="shared" si="42"/>
        <v>% de realização em relação ao total executado</v>
      </c>
      <c r="N872" s="125"/>
      <c r="O872" s="125"/>
      <c r="Q872" s="116"/>
      <c r="R872" s="43"/>
      <c r="S872" s="116"/>
      <c r="T872" s="21"/>
      <c r="U872" s="116"/>
      <c r="V872" s="21"/>
      <c r="W872" s="116"/>
      <c r="X872" s="21"/>
      <c r="Y872" s="116"/>
      <c r="Z872" s="21"/>
      <c r="AA872" s="116"/>
    </row>
    <row r="873" spans="1:28" ht="59.25" customHeight="1" thickBot="1" x14ac:dyDescent="0.3">
      <c r="A873" s="23" t="str">
        <f>'[1]Quadro Geral'!A25</f>
        <v>02.02.001</v>
      </c>
      <c r="B873" s="24" t="str">
        <f>VLOOKUP(A873,'[1]Quadro Geral'!$A$7:$N$78,'META FÍSICA e FINANCEIRA'!$B$2,0)</f>
        <v>Departamento Técnico</v>
      </c>
      <c r="C873" s="25" t="str">
        <f>VLOOKUP(A873,'[1]Quadro Geral'!$A$7:$N$78,'META FÍSICA e FINANCEIRA'!$C$2,0)</f>
        <v>A</v>
      </c>
      <c r="D873" s="25" t="str">
        <f>VLOOKUP(A873,'[1]Quadro Geral'!$A$7:$N$78,'META FÍSICA e FINANCEIRA'!$D$2,0)</f>
        <v xml:space="preserve">02.02.001 - Ações da Fiscalização - Depart. Técnico - Benef., RH, Diárias, Desloc. e Viagens, Capacit. </v>
      </c>
      <c r="E873" s="26" t="str">
        <f>VLOOKUP(A873,'[1]Quadro Geral'!$A$7:$N$78,'META FÍSICA e FINANCEIRA'!$E$2,0)</f>
        <v>Tornar a fiscalização um vetor de melhoria do exercício da Arquitetura e Urbanismo</v>
      </c>
      <c r="F873" s="27" t="e">
        <f>VLOOKUP(E873,'[1]Quadro Geral'!$A$7:$N$78,'META FÍSICA e FINANCEIRA'!$B$2,0)</f>
        <v>#N/A</v>
      </c>
      <c r="G873" s="28">
        <f>VLOOKUP(A873,'[1]Quadro Geral'!$A$7:$N$78,'META FÍSICA e FINANCEIRA'!$G$1,0)</f>
        <v>6261094.1410125382</v>
      </c>
      <c r="H873" s="27">
        <f>VLOOKUP(A873,'[1]Quadro Geral'!$A$7:$N$78,'META FÍSICA e FINANCEIRA'!$H$1,0)</f>
        <v>67759.338987462223</v>
      </c>
      <c r="I873" s="28">
        <f>VLOOKUP(A873,'[1]Quadro Geral'!$A$7:$N$78,'META FÍSICA e FINANCEIRA'!$I$1,0)</f>
        <v>6328853.4800000004</v>
      </c>
      <c r="J873" s="29">
        <f>VLOOKUP(A873,'[1]Quadro Geral'!$A$7:$N$78,'META FÍSICA e FINANCEIRA'!$J$1,0)</f>
        <v>2180038.8199999998</v>
      </c>
      <c r="K873" s="30">
        <f>VLOOKUP(A873,'[1]Quadro Geral'!$A$7:$N$78,'META FÍSICA e FINANCEIRA'!$K$1,0)</f>
        <v>2180038.8199999998</v>
      </c>
      <c r="L873" s="31">
        <f>IFERROR(K873/G873,0)</f>
        <v>0.34818815544074316</v>
      </c>
      <c r="N873" s="126"/>
      <c r="O873" s="126"/>
      <c r="Q873" s="20"/>
      <c r="S873" s="20"/>
      <c r="U873" s="20"/>
      <c r="W873" s="20"/>
      <c r="Y873" s="20"/>
      <c r="AA873" s="20"/>
    </row>
    <row r="874" spans="1:28" ht="36.75" customHeight="1" outlineLevel="1" thickBot="1" x14ac:dyDescent="0.3">
      <c r="A874" s="54"/>
      <c r="B874"/>
      <c r="C874"/>
      <c r="D874"/>
      <c r="E874"/>
      <c r="F874" s="131" t="str">
        <f>$F$5</f>
        <v>METAS FÍSICAS  2019</v>
      </c>
      <c r="G874" s="131"/>
      <c r="H874" s="131"/>
      <c r="I874" s="131"/>
      <c r="J874" s="131"/>
      <c r="K874" s="131"/>
      <c r="L874" s="131"/>
      <c r="N874" s="126"/>
      <c r="O874" s="126"/>
      <c r="Q874" s="20"/>
      <c r="S874" s="20"/>
      <c r="U874" s="20"/>
      <c r="W874" s="20"/>
      <c r="Y874" s="20"/>
      <c r="Z874"/>
      <c r="AA874" s="20"/>
    </row>
    <row r="875" spans="1:28" ht="21" customHeight="1" outlineLevel="1" thickBot="1" x14ac:dyDescent="0.3">
      <c r="A875" s="54"/>
      <c r="B875"/>
      <c r="C875"/>
      <c r="D875"/>
      <c r="E875"/>
      <c r="F875" s="117" t="s">
        <v>11</v>
      </c>
      <c r="G875" s="117"/>
      <c r="H875" s="117"/>
      <c r="I875" s="118"/>
      <c r="J875" s="33" t="s">
        <v>12</v>
      </c>
      <c r="K875" s="33" t="s">
        <v>13</v>
      </c>
      <c r="L875" s="34" t="s">
        <v>14</v>
      </c>
      <c r="N875" s="126"/>
      <c r="O875" s="126"/>
      <c r="Q875" s="20"/>
      <c r="S875" s="20"/>
      <c r="U875" s="20"/>
      <c r="W875" s="20"/>
      <c r="Y875" s="20"/>
      <c r="AA875" s="20"/>
    </row>
    <row r="876" spans="1:28" ht="29.25" customHeight="1" outlineLevel="1" thickBot="1" x14ac:dyDescent="0.3">
      <c r="A876" s="54"/>
      <c r="B876"/>
      <c r="C876"/>
      <c r="D876"/>
      <c r="E876"/>
      <c r="F876" s="110"/>
      <c r="G876" s="114" t="s">
        <v>52</v>
      </c>
      <c r="H876" s="114"/>
      <c r="I876" s="115"/>
      <c r="J876" s="39">
        <v>26</v>
      </c>
      <c r="K876" s="39">
        <v>16</v>
      </c>
      <c r="L876" s="36">
        <f t="shared" ref="L876:L903" si="43">IFERROR(K876/J876,0)</f>
        <v>0.61538461538461542</v>
      </c>
      <c r="N876" s="126"/>
      <c r="O876" s="126"/>
      <c r="Q876" s="39" t="s">
        <v>76</v>
      </c>
      <c r="S876" s="22"/>
      <c r="U876" s="22" t="s">
        <v>77</v>
      </c>
      <c r="W876" s="22"/>
      <c r="Y876" s="20"/>
      <c r="AA876" s="20"/>
    </row>
    <row r="877" spans="1:28" ht="21" customHeight="1" outlineLevel="1" thickBot="1" x14ac:dyDescent="0.3">
      <c r="A877" s="54"/>
      <c r="B877"/>
      <c r="C877"/>
      <c r="D877"/>
      <c r="E877"/>
      <c r="F877" s="110"/>
      <c r="G877" s="114" t="s">
        <v>53</v>
      </c>
      <c r="H877" s="114"/>
      <c r="I877" s="115"/>
      <c r="J877" s="39">
        <v>320</v>
      </c>
      <c r="K877" s="39">
        <v>286</v>
      </c>
      <c r="L877" s="36">
        <f t="shared" si="43"/>
        <v>0.89375000000000004</v>
      </c>
      <c r="N877" s="126"/>
      <c r="O877" s="126"/>
      <c r="Q877" s="39"/>
      <c r="S877" s="22"/>
      <c r="U877" s="22"/>
      <c r="W877" s="22"/>
      <c r="Y877" s="20"/>
      <c r="AA877" s="20"/>
    </row>
    <row r="878" spans="1:28" ht="21" customHeight="1" outlineLevel="1" thickBot="1" x14ac:dyDescent="0.3">
      <c r="A878" s="54"/>
      <c r="B878"/>
      <c r="C878"/>
      <c r="D878"/>
      <c r="E878"/>
      <c r="F878" s="110"/>
      <c r="G878" s="114" t="s">
        <v>54</v>
      </c>
      <c r="H878" s="114"/>
      <c r="I878" s="115"/>
      <c r="J878" s="39">
        <v>604</v>
      </c>
      <c r="K878" s="39">
        <v>354</v>
      </c>
      <c r="L878" s="36">
        <f t="shared" si="43"/>
        <v>0.58609271523178808</v>
      </c>
      <c r="N878" s="126"/>
      <c r="O878" s="126"/>
      <c r="Q878" s="39"/>
      <c r="S878" s="22" t="s">
        <v>78</v>
      </c>
      <c r="U878" s="22"/>
      <c r="W878" s="22"/>
      <c r="Y878" s="20"/>
      <c r="AA878" s="20"/>
    </row>
    <row r="879" spans="1:28" ht="21" customHeight="1" outlineLevel="1" thickBot="1" x14ac:dyDescent="0.3">
      <c r="A879" s="54"/>
      <c r="B879"/>
      <c r="C879"/>
      <c r="D879"/>
      <c r="E879"/>
      <c r="F879" s="110"/>
      <c r="G879" s="114" t="s">
        <v>55</v>
      </c>
      <c r="H879" s="114"/>
      <c r="I879" s="115"/>
      <c r="J879" s="39">
        <v>160</v>
      </c>
      <c r="K879" s="39">
        <v>262</v>
      </c>
      <c r="L879" s="36">
        <f t="shared" si="43"/>
        <v>1.6375</v>
      </c>
      <c r="N879" s="126"/>
      <c r="O879" s="126"/>
      <c r="Q879" s="39"/>
      <c r="S879" s="22"/>
      <c r="U879" s="22"/>
      <c r="W879" s="22" t="s">
        <v>79</v>
      </c>
      <c r="Y879" s="20"/>
      <c r="AA879" s="20"/>
    </row>
    <row r="880" spans="1:28" ht="21" customHeight="1" outlineLevel="1" thickBot="1" x14ac:dyDescent="0.3">
      <c r="A880" s="54"/>
      <c r="B880"/>
      <c r="C880"/>
      <c r="D880"/>
      <c r="E880"/>
      <c r="F880" s="110"/>
      <c r="G880" s="114" t="s">
        <v>56</v>
      </c>
      <c r="H880" s="114"/>
      <c r="I880" s="115"/>
      <c r="J880" s="39">
        <v>328</v>
      </c>
      <c r="K880" s="39">
        <v>88</v>
      </c>
      <c r="L880" s="36">
        <f t="shared" si="43"/>
        <v>0.26829268292682928</v>
      </c>
      <c r="N880" s="126"/>
      <c r="O880" s="126"/>
      <c r="Q880" s="39" t="s">
        <v>80</v>
      </c>
      <c r="S880" s="22"/>
      <c r="U880" s="22"/>
      <c r="W880" s="22" t="s">
        <v>81</v>
      </c>
      <c r="Y880" s="20"/>
      <c r="AA880" s="20"/>
    </row>
    <row r="881" spans="1:27" ht="21" customHeight="1" outlineLevel="1" thickBot="1" x14ac:dyDescent="0.3">
      <c r="A881" s="54"/>
      <c r="B881"/>
      <c r="C881"/>
      <c r="D881"/>
      <c r="E881"/>
      <c r="F881" s="110"/>
      <c r="G881" s="114" t="s">
        <v>57</v>
      </c>
      <c r="H881" s="114"/>
      <c r="I881" s="115"/>
      <c r="J881" s="39">
        <v>292</v>
      </c>
      <c r="K881" s="39">
        <v>289</v>
      </c>
      <c r="L881" s="36">
        <f t="shared" si="43"/>
        <v>0.98972602739726023</v>
      </c>
      <c r="N881" s="126"/>
      <c r="O881" s="126"/>
      <c r="Q881" s="39"/>
      <c r="S881" s="22"/>
      <c r="U881" s="22"/>
      <c r="W881" s="22"/>
      <c r="Y881" s="20"/>
      <c r="AA881" s="20"/>
    </row>
    <row r="882" spans="1:27" ht="21" customHeight="1" outlineLevel="1" thickBot="1" x14ac:dyDescent="0.3">
      <c r="A882" s="54"/>
      <c r="B882"/>
      <c r="C882"/>
      <c r="D882"/>
      <c r="E882"/>
      <c r="F882" s="110"/>
      <c r="G882" s="114" t="s">
        <v>58</v>
      </c>
      <c r="H882" s="114"/>
      <c r="I882" s="115"/>
      <c r="J882" s="39">
        <v>1800</v>
      </c>
      <c r="K882" s="39">
        <v>2470</v>
      </c>
      <c r="L882" s="36">
        <f t="shared" si="43"/>
        <v>1.3722222222222222</v>
      </c>
      <c r="N882" s="126"/>
      <c r="O882" s="126"/>
      <c r="Q882" s="39" t="s">
        <v>82</v>
      </c>
      <c r="S882" s="22"/>
      <c r="U882" s="22" t="s">
        <v>83</v>
      </c>
      <c r="W882" s="22" t="s">
        <v>84</v>
      </c>
      <c r="Y882" s="20"/>
      <c r="AA882" s="20"/>
    </row>
    <row r="883" spans="1:27" ht="21" customHeight="1" outlineLevel="1" thickBot="1" x14ac:dyDescent="0.3">
      <c r="A883" s="54"/>
      <c r="B883"/>
      <c r="C883"/>
      <c r="D883"/>
      <c r="E883"/>
      <c r="F883" s="110"/>
      <c r="G883" s="114" t="s">
        <v>59</v>
      </c>
      <c r="H883" s="114"/>
      <c r="I883" s="115"/>
      <c r="J883" s="39">
        <v>600</v>
      </c>
      <c r="K883" s="39">
        <v>575</v>
      </c>
      <c r="L883" s="36">
        <f t="shared" si="43"/>
        <v>0.95833333333333337</v>
      </c>
      <c r="N883" s="126"/>
      <c r="O883" s="126"/>
      <c r="Q883" s="39"/>
      <c r="S883" s="22"/>
      <c r="U883" s="22"/>
      <c r="W883" s="22"/>
      <c r="Y883" s="20"/>
      <c r="AA883" s="20"/>
    </row>
    <row r="884" spans="1:27" ht="21" customHeight="1" outlineLevel="1" thickBot="1" x14ac:dyDescent="0.3">
      <c r="A884" s="54"/>
      <c r="B884"/>
      <c r="C884"/>
      <c r="D884"/>
      <c r="E884"/>
      <c r="F884" s="110"/>
      <c r="G884" s="114" t="s">
        <v>60</v>
      </c>
      <c r="H884" s="114"/>
      <c r="I884" s="115"/>
      <c r="J884" s="39">
        <v>400</v>
      </c>
      <c r="K884" s="39">
        <v>205</v>
      </c>
      <c r="L884" s="36">
        <f t="shared" si="43"/>
        <v>0.51249999999999996</v>
      </c>
      <c r="N884" s="126"/>
      <c r="O884" s="126"/>
      <c r="Q884" s="39"/>
      <c r="S884" s="22"/>
      <c r="U884" s="22"/>
      <c r="W884" s="22"/>
      <c r="Y884" s="20"/>
      <c r="AA884" s="20"/>
    </row>
    <row r="885" spans="1:27" ht="21" customHeight="1" outlineLevel="1" thickBot="1" x14ac:dyDescent="0.3">
      <c r="A885" s="54"/>
      <c r="B885"/>
      <c r="C885"/>
      <c r="D885"/>
      <c r="E885"/>
      <c r="F885" s="110"/>
      <c r="G885" s="114" t="s">
        <v>61</v>
      </c>
      <c r="H885" s="114"/>
      <c r="I885" s="115"/>
      <c r="J885" s="39">
        <v>392</v>
      </c>
      <c r="K885" s="39">
        <v>757</v>
      </c>
      <c r="L885" s="36">
        <f t="shared" si="43"/>
        <v>1.9311224489795917</v>
      </c>
      <c r="N885" s="126"/>
      <c r="O885" s="126"/>
      <c r="Q885" s="39"/>
      <c r="S885" s="22"/>
      <c r="U885" s="22"/>
      <c r="W885" s="22" t="s">
        <v>85</v>
      </c>
      <c r="Y885" s="20"/>
      <c r="AA885" s="20"/>
    </row>
    <row r="886" spans="1:27" ht="21" customHeight="1" outlineLevel="1" thickBot="1" x14ac:dyDescent="0.3">
      <c r="A886" s="54"/>
      <c r="B886"/>
      <c r="C886"/>
      <c r="D886"/>
      <c r="E886"/>
      <c r="F886" s="110"/>
      <c r="G886" s="114" t="s">
        <v>62</v>
      </c>
      <c r="H886" s="114"/>
      <c r="I886" s="115"/>
      <c r="J886" s="39">
        <v>280</v>
      </c>
      <c r="K886" s="39">
        <v>835</v>
      </c>
      <c r="L886" s="36">
        <f t="shared" si="43"/>
        <v>2.9821428571428572</v>
      </c>
      <c r="N886" s="126"/>
      <c r="O886" s="126"/>
      <c r="Q886" s="39"/>
      <c r="S886" s="22"/>
      <c r="U886" s="22" t="s">
        <v>86</v>
      </c>
      <c r="W886" s="22"/>
      <c r="Y886" s="20"/>
      <c r="AA886" s="20"/>
    </row>
    <row r="887" spans="1:27" ht="21" customHeight="1" outlineLevel="1" thickBot="1" x14ac:dyDescent="0.3">
      <c r="A887" s="54"/>
      <c r="B887"/>
      <c r="C887"/>
      <c r="D887"/>
      <c r="E887"/>
      <c r="F887" s="110"/>
      <c r="G887" s="114" t="s">
        <v>63</v>
      </c>
      <c r="H887" s="114"/>
      <c r="I887" s="115"/>
      <c r="J887" s="39">
        <v>1040</v>
      </c>
      <c r="K887" s="39">
        <v>894</v>
      </c>
      <c r="L887" s="36">
        <f t="shared" si="43"/>
        <v>0.85961538461538467</v>
      </c>
      <c r="N887" s="126"/>
      <c r="O887" s="126"/>
      <c r="Q887" s="39"/>
      <c r="S887" s="22"/>
      <c r="U887" s="22"/>
      <c r="W887" s="22"/>
      <c r="Y887" s="20"/>
      <c r="AA887" s="20"/>
    </row>
    <row r="888" spans="1:27" ht="21" customHeight="1" outlineLevel="1" thickBot="1" x14ac:dyDescent="0.3">
      <c r="A888" s="54"/>
      <c r="B888"/>
      <c r="C888"/>
      <c r="D888"/>
      <c r="E888"/>
      <c r="F888" s="110"/>
      <c r="G888" s="114" t="s">
        <v>64</v>
      </c>
      <c r="H888" s="114"/>
      <c r="I888" s="115"/>
      <c r="J888" s="39">
        <v>1076</v>
      </c>
      <c r="K888" s="39">
        <v>1131</v>
      </c>
      <c r="L888" s="36">
        <f t="shared" si="43"/>
        <v>1.0511152416356877</v>
      </c>
      <c r="N888" s="126"/>
      <c r="O888" s="126"/>
      <c r="Q888" s="39" t="s">
        <v>87</v>
      </c>
      <c r="S888" s="22"/>
      <c r="U888" s="22" t="s">
        <v>88</v>
      </c>
      <c r="W888" s="22"/>
      <c r="Y888" s="20"/>
      <c r="AA888" s="20"/>
    </row>
    <row r="889" spans="1:27" ht="21" customHeight="1" outlineLevel="1" thickBot="1" x14ac:dyDescent="0.3">
      <c r="A889" s="54"/>
      <c r="B889"/>
      <c r="C889"/>
      <c r="D889"/>
      <c r="E889"/>
      <c r="F889" s="110"/>
      <c r="G889" s="114" t="s">
        <v>65</v>
      </c>
      <c r="H889" s="114"/>
      <c r="I889" s="115"/>
      <c r="J889" s="39">
        <v>132</v>
      </c>
      <c r="K889" s="39">
        <v>48</v>
      </c>
      <c r="L889" s="36">
        <f t="shared" si="43"/>
        <v>0.36363636363636365</v>
      </c>
      <c r="N889" s="126"/>
      <c r="O889" s="126"/>
      <c r="Q889" s="39" t="s">
        <v>89</v>
      </c>
      <c r="S889" s="22" t="s">
        <v>90</v>
      </c>
      <c r="U889" s="22" t="s">
        <v>88</v>
      </c>
      <c r="W889" s="22" t="s">
        <v>91</v>
      </c>
      <c r="Y889" s="20"/>
      <c r="AA889" s="20"/>
    </row>
    <row r="890" spans="1:27" ht="21" customHeight="1" outlineLevel="1" thickBot="1" x14ac:dyDescent="0.3">
      <c r="A890" s="54"/>
      <c r="B890"/>
      <c r="C890"/>
      <c r="D890"/>
      <c r="E890"/>
      <c r="F890" s="110"/>
      <c r="G890" s="114" t="s">
        <v>66</v>
      </c>
      <c r="H890" s="114"/>
      <c r="I890" s="115"/>
      <c r="J890" s="39">
        <v>108</v>
      </c>
      <c r="K890" s="39">
        <v>64</v>
      </c>
      <c r="L890" s="36">
        <f t="shared" si="43"/>
        <v>0.59259259259259256</v>
      </c>
      <c r="N890" s="126"/>
      <c r="O890" s="126"/>
      <c r="Q890" s="39"/>
      <c r="S890" s="22"/>
      <c r="U890" s="22"/>
      <c r="W890" s="22"/>
      <c r="Y890" s="20"/>
      <c r="AA890" s="20"/>
    </row>
    <row r="891" spans="1:27" ht="21" customHeight="1" outlineLevel="1" thickBot="1" x14ac:dyDescent="0.3">
      <c r="A891" s="54"/>
      <c r="B891"/>
      <c r="C891"/>
      <c r="D891"/>
      <c r="E891"/>
      <c r="F891" s="110"/>
      <c r="G891" s="114" t="s">
        <v>67</v>
      </c>
      <c r="H891" s="114"/>
      <c r="I891" s="115"/>
      <c r="J891" s="39">
        <v>280</v>
      </c>
      <c r="K891" s="39">
        <v>236</v>
      </c>
      <c r="L891" s="36">
        <f t="shared" si="43"/>
        <v>0.84285714285714286</v>
      </c>
      <c r="N891" s="126"/>
      <c r="O891" s="126"/>
      <c r="Q891" s="39"/>
      <c r="S891" s="22"/>
      <c r="U891" s="22"/>
      <c r="W891" s="22"/>
      <c r="Y891" s="20"/>
      <c r="AA891" s="20"/>
    </row>
    <row r="892" spans="1:27" ht="21" customHeight="1" outlineLevel="1" thickBot="1" x14ac:dyDescent="0.3">
      <c r="A892" s="54"/>
      <c r="B892"/>
      <c r="C892"/>
      <c r="D892"/>
      <c r="E892"/>
      <c r="F892" s="110"/>
      <c r="G892" s="114" t="s">
        <v>68</v>
      </c>
      <c r="H892" s="114"/>
      <c r="I892" s="115"/>
      <c r="J892" s="39">
        <v>800</v>
      </c>
      <c r="K892" s="39">
        <v>1207</v>
      </c>
      <c r="L892" s="36">
        <f t="shared" si="43"/>
        <v>1.50875</v>
      </c>
      <c r="N892" s="126"/>
      <c r="O892" s="126"/>
      <c r="Q892" s="39"/>
      <c r="S892" s="22"/>
      <c r="U892" s="22"/>
      <c r="W892" s="22" t="s">
        <v>92</v>
      </c>
      <c r="Y892" s="20"/>
      <c r="AA892" s="20"/>
    </row>
    <row r="893" spans="1:27" ht="21" customHeight="1" outlineLevel="1" thickBot="1" x14ac:dyDescent="0.3">
      <c r="A893" s="54"/>
      <c r="B893"/>
      <c r="C893"/>
      <c r="D893"/>
      <c r="E893"/>
      <c r="F893" s="110"/>
      <c r="G893" s="114" t="s">
        <v>69</v>
      </c>
      <c r="H893" s="114"/>
      <c r="I893" s="115"/>
      <c r="J893" s="39">
        <v>16</v>
      </c>
      <c r="K893" s="39">
        <v>16</v>
      </c>
      <c r="L893" s="36">
        <f t="shared" si="43"/>
        <v>1</v>
      </c>
      <c r="N893" s="126"/>
      <c r="O893" s="126"/>
      <c r="Q893" s="39"/>
      <c r="S893" s="22" t="s">
        <v>93</v>
      </c>
      <c r="U893" s="22" t="s">
        <v>94</v>
      </c>
      <c r="W893" s="22"/>
      <c r="Y893" s="20"/>
      <c r="AA893" s="20"/>
    </row>
    <row r="894" spans="1:27" ht="21" customHeight="1" outlineLevel="1" thickBot="1" x14ac:dyDescent="0.3">
      <c r="A894" s="54"/>
      <c r="B894"/>
      <c r="C894"/>
      <c r="D894"/>
      <c r="E894"/>
      <c r="F894" s="110"/>
      <c r="G894" s="114" t="s">
        <v>70</v>
      </c>
      <c r="H894" s="114"/>
      <c r="I894" s="115"/>
      <c r="J894" s="39">
        <v>78</v>
      </c>
      <c r="K894" s="39">
        <v>28</v>
      </c>
      <c r="L894" s="36">
        <f t="shared" si="43"/>
        <v>0.35897435897435898</v>
      </c>
      <c r="N894" s="126"/>
      <c r="O894" s="126"/>
      <c r="Q894" s="39"/>
      <c r="S894" s="22"/>
      <c r="U894" s="22"/>
      <c r="W894" s="22"/>
      <c r="Y894" s="20"/>
      <c r="AA894" s="20"/>
    </row>
    <row r="895" spans="1:27" ht="21" customHeight="1" outlineLevel="1" thickBot="1" x14ac:dyDescent="0.3">
      <c r="A895" s="54"/>
      <c r="B895"/>
      <c r="C895"/>
      <c r="D895"/>
      <c r="E895"/>
      <c r="F895" s="110"/>
      <c r="G895" s="114" t="s">
        <v>71</v>
      </c>
      <c r="H895" s="114"/>
      <c r="I895" s="115"/>
      <c r="J895" s="39">
        <v>150</v>
      </c>
      <c r="K895" s="39">
        <v>143</v>
      </c>
      <c r="L895" s="36">
        <f t="shared" si="43"/>
        <v>0.95333333333333337</v>
      </c>
      <c r="N895" s="126"/>
      <c r="O895" s="126"/>
      <c r="Q895" s="39"/>
      <c r="S895" s="22"/>
      <c r="U895" s="22"/>
      <c r="W895" s="22" t="s">
        <v>95</v>
      </c>
      <c r="Y895" s="20"/>
      <c r="AA895" s="20"/>
    </row>
    <row r="896" spans="1:27" ht="21" customHeight="1" outlineLevel="1" thickBot="1" x14ac:dyDescent="0.3">
      <c r="A896" s="54"/>
      <c r="B896"/>
      <c r="C896"/>
      <c r="D896"/>
      <c r="E896"/>
      <c r="F896" s="110"/>
      <c r="G896" s="114" t="s">
        <v>72</v>
      </c>
      <c r="H896" s="114"/>
      <c r="I896" s="115"/>
      <c r="J896" s="39">
        <v>1</v>
      </c>
      <c r="K896" s="39">
        <v>1</v>
      </c>
      <c r="L896" s="36">
        <f t="shared" si="43"/>
        <v>1</v>
      </c>
      <c r="N896" s="126"/>
      <c r="O896" s="126"/>
      <c r="Q896" s="39" t="s">
        <v>96</v>
      </c>
      <c r="S896" s="22"/>
      <c r="U896" s="22" t="s">
        <v>97</v>
      </c>
      <c r="W896" s="22"/>
      <c r="Y896" s="20"/>
      <c r="AA896" s="20"/>
    </row>
    <row r="897" spans="1:28" ht="21" customHeight="1" outlineLevel="1" thickBot="1" x14ac:dyDescent="0.3">
      <c r="A897" s="54"/>
      <c r="B897"/>
      <c r="C897"/>
      <c r="D897"/>
      <c r="E897"/>
      <c r="F897" s="110"/>
      <c r="G897" s="114" t="s">
        <v>73</v>
      </c>
      <c r="H897" s="114"/>
      <c r="I897" s="115"/>
      <c r="J897" s="39">
        <v>0</v>
      </c>
      <c r="K897" s="39">
        <v>0</v>
      </c>
      <c r="L897" s="36">
        <f t="shared" si="43"/>
        <v>0</v>
      </c>
      <c r="N897" s="126"/>
      <c r="O897" s="126"/>
      <c r="Q897" s="39"/>
      <c r="S897" s="22"/>
      <c r="U897" s="22"/>
      <c r="W897" s="22"/>
      <c r="Y897" s="20"/>
      <c r="AA897" s="20"/>
    </row>
    <row r="898" spans="1:28" ht="21" customHeight="1" outlineLevel="1" thickBot="1" x14ac:dyDescent="0.3">
      <c r="A898" s="54"/>
      <c r="B898"/>
      <c r="C898"/>
      <c r="D898"/>
      <c r="E898"/>
      <c r="F898" s="110"/>
      <c r="G898" s="114" t="s">
        <v>74</v>
      </c>
      <c r="H898" s="114"/>
      <c r="I898" s="115"/>
      <c r="J898" s="39">
        <v>0</v>
      </c>
      <c r="K898" s="39">
        <v>0</v>
      </c>
      <c r="L898" s="36">
        <f t="shared" si="43"/>
        <v>0</v>
      </c>
      <c r="N898" s="126"/>
      <c r="O898" s="126"/>
      <c r="Q898" s="44"/>
      <c r="S898" s="20"/>
      <c r="U898" s="20"/>
      <c r="W898" s="20"/>
      <c r="Y898" s="20"/>
      <c r="AA898" s="20"/>
    </row>
    <row r="899" spans="1:28" ht="21" customHeight="1" outlineLevel="1" thickBot="1" x14ac:dyDescent="0.3">
      <c r="A899" s="54"/>
      <c r="B899"/>
      <c r="C899"/>
      <c r="D899"/>
      <c r="E899"/>
      <c r="F899" s="110"/>
      <c r="G899" s="114" t="s">
        <v>75</v>
      </c>
      <c r="H899" s="114"/>
      <c r="I899" s="115"/>
      <c r="J899" s="39">
        <v>0</v>
      </c>
      <c r="K899" s="39">
        <v>0</v>
      </c>
      <c r="L899" s="36">
        <f t="shared" si="43"/>
        <v>0</v>
      </c>
      <c r="N899" s="126"/>
      <c r="O899" s="126"/>
      <c r="Q899" s="20"/>
      <c r="S899" s="20"/>
      <c r="U899" s="20"/>
      <c r="W899" s="20"/>
      <c r="Y899" s="20"/>
      <c r="AA899" s="20"/>
    </row>
    <row r="900" spans="1:28" ht="21" customHeight="1" outlineLevel="1" thickBot="1" x14ac:dyDescent="0.3">
      <c r="A900" s="54"/>
      <c r="B900"/>
      <c r="C900"/>
      <c r="D900"/>
      <c r="E900"/>
      <c r="F900" s="117" t="s">
        <v>460</v>
      </c>
      <c r="G900" s="117"/>
      <c r="H900" s="117"/>
      <c r="I900" s="118"/>
      <c r="J900" s="39">
        <v>6</v>
      </c>
      <c r="K900" s="39">
        <v>6</v>
      </c>
      <c r="L900" s="36">
        <f t="shared" si="43"/>
        <v>1</v>
      </c>
      <c r="N900" s="126"/>
      <c r="O900" s="126"/>
      <c r="Q900" s="20"/>
      <c r="S900" s="20"/>
      <c r="U900" s="20"/>
      <c r="W900" s="20"/>
      <c r="Y900" s="20"/>
      <c r="AA900" s="20"/>
    </row>
    <row r="901" spans="1:28" ht="21" customHeight="1" outlineLevel="1" thickBot="1" x14ac:dyDescent="0.3">
      <c r="A901" s="54"/>
      <c r="B901"/>
      <c r="C901"/>
      <c r="D901"/>
      <c r="E901"/>
      <c r="F901" s="117" t="s">
        <v>461</v>
      </c>
      <c r="G901" s="117"/>
      <c r="H901" s="117"/>
      <c r="I901" s="118"/>
      <c r="J901" s="39">
        <v>6</v>
      </c>
      <c r="K901" s="39">
        <v>6</v>
      </c>
      <c r="L901" s="36">
        <f t="shared" si="43"/>
        <v>1</v>
      </c>
      <c r="N901" s="126"/>
      <c r="O901" s="126"/>
      <c r="Q901" s="20"/>
      <c r="S901" s="20"/>
      <c r="U901" s="20"/>
      <c r="W901" s="20"/>
      <c r="Y901" s="20"/>
      <c r="AA901" s="20"/>
    </row>
    <row r="902" spans="1:28" ht="21" customHeight="1" outlineLevel="1" thickBot="1" x14ac:dyDescent="0.3">
      <c r="A902" s="54"/>
      <c r="B902"/>
      <c r="C902"/>
      <c r="D902"/>
      <c r="E902"/>
      <c r="F902" s="117" t="s">
        <v>462</v>
      </c>
      <c r="G902" s="117"/>
      <c r="H902" s="117"/>
      <c r="I902" s="118"/>
      <c r="J902" s="39">
        <v>6</v>
      </c>
      <c r="K902" s="39">
        <v>6</v>
      </c>
      <c r="L902" s="36">
        <f t="shared" si="43"/>
        <v>1</v>
      </c>
      <c r="N902" s="126"/>
      <c r="O902" s="126"/>
      <c r="Q902" s="20"/>
      <c r="S902" s="20"/>
      <c r="U902" s="20"/>
      <c r="W902" s="20"/>
      <c r="Y902" s="20"/>
      <c r="AA902" s="20"/>
    </row>
    <row r="903" spans="1:28" ht="21" customHeight="1" outlineLevel="1" thickBot="1" x14ac:dyDescent="0.3">
      <c r="A903" s="54"/>
      <c r="B903"/>
      <c r="C903"/>
      <c r="D903"/>
      <c r="E903"/>
      <c r="F903" s="117" t="s">
        <v>463</v>
      </c>
      <c r="G903" s="117"/>
      <c r="H903" s="117"/>
      <c r="I903" s="118"/>
      <c r="J903" s="39">
        <v>6</v>
      </c>
      <c r="K903" s="39">
        <v>6</v>
      </c>
      <c r="L903" s="36">
        <f t="shared" si="43"/>
        <v>1</v>
      </c>
      <c r="N903" s="126"/>
      <c r="O903" s="126"/>
      <c r="Q903" s="20"/>
      <c r="S903" s="20"/>
      <c r="U903" s="20"/>
      <c r="W903" s="20"/>
      <c r="Y903" s="20"/>
      <c r="AA903" s="20"/>
    </row>
    <row r="904" spans="1:28" ht="21" customHeight="1" outlineLevel="1" thickBot="1" x14ac:dyDescent="0.3">
      <c r="A904" s="55"/>
      <c r="B904" s="1"/>
      <c r="D904" s="1"/>
      <c r="E904" s="1"/>
      <c r="F904" s="119" t="s">
        <v>15</v>
      </c>
      <c r="G904" s="114"/>
      <c r="H904" s="114"/>
      <c r="I904" s="115"/>
      <c r="J904" s="39">
        <f>SUM(J876:J903)</f>
        <v>8907</v>
      </c>
      <c r="K904" s="39">
        <f>SUM(K876:K903)</f>
        <v>9929</v>
      </c>
      <c r="L904" s="36">
        <f>IFERROR(K904/J904,0)</f>
        <v>1.1147412147748961</v>
      </c>
      <c r="N904"/>
      <c r="O904"/>
      <c r="Q904" s="20"/>
      <c r="S904" s="20"/>
      <c r="U904" s="20"/>
      <c r="W904" s="20"/>
      <c r="Y904" s="20"/>
      <c r="AA904" s="20"/>
      <c r="AB904"/>
    </row>
    <row r="905" spans="1:28" x14ac:dyDescent="0.25">
      <c r="N905"/>
      <c r="O905"/>
    </row>
    <row r="906" spans="1:28" ht="27" customHeight="1" thickBot="1" x14ac:dyDescent="0.3">
      <c r="B906" s="1"/>
      <c r="D906" s="1"/>
      <c r="F906" s="124" t="str">
        <f>F871</f>
        <v>METAS FINANCEIRAS 2019</v>
      </c>
      <c r="G906" s="124"/>
      <c r="H906" s="124"/>
      <c r="I906" s="124"/>
      <c r="J906" s="124"/>
      <c r="K906" s="124"/>
      <c r="L906" s="124"/>
      <c r="N906" s="8" t="s">
        <v>1</v>
      </c>
      <c r="O906" s="9" t="s">
        <v>2</v>
      </c>
      <c r="Q906" s="123" t="s">
        <v>3</v>
      </c>
      <c r="R906" s="11"/>
      <c r="S906" s="123" t="s">
        <v>4</v>
      </c>
      <c r="T906" s="12"/>
      <c r="U906" s="123" t="s">
        <v>5</v>
      </c>
      <c r="V906" s="12"/>
      <c r="W906" s="123" t="s">
        <v>6</v>
      </c>
      <c r="X906" s="13"/>
      <c r="Y906" s="123" t="s">
        <v>7</v>
      </c>
      <c r="Z906" s="13"/>
      <c r="AA906" s="123" t="s">
        <v>8</v>
      </c>
    </row>
    <row r="907" spans="1:28" ht="30" customHeight="1" thickBot="1" x14ac:dyDescent="0.3">
      <c r="B907" s="14" t="str">
        <f>B872</f>
        <v>Unidade Responsável</v>
      </c>
      <c r="C907" s="14" t="str">
        <f>C872</f>
        <v>P/A</v>
      </c>
      <c r="D907" s="14" t="str">
        <f>D872</f>
        <v>Denominação</v>
      </c>
      <c r="E907" s="14" t="str">
        <f>E872</f>
        <v>Objetivo Estratégico Principal</v>
      </c>
      <c r="F907" s="15">
        <f>F872</f>
        <v>0</v>
      </c>
      <c r="G907" s="16" t="str">
        <f t="shared" ref="G907:L907" si="44">G872</f>
        <v>Programação 2019</v>
      </c>
      <c r="H907" s="15" t="str">
        <f t="shared" si="44"/>
        <v>Transposições no período
Janeiro á Junho</v>
      </c>
      <c r="I907" s="16" t="str">
        <f t="shared" si="44"/>
        <v>Total programado + Transposições em 30/06/2019</v>
      </c>
      <c r="J907" s="17" t="str">
        <f t="shared" si="44"/>
        <v>Total executado no período</v>
      </c>
      <c r="K907" s="18" t="str">
        <f t="shared" si="44"/>
        <v>Total executado acumulado</v>
      </c>
      <c r="L907" s="19" t="str">
        <f t="shared" si="44"/>
        <v>% de realização em relação ao total executado</v>
      </c>
      <c r="N907" s="125"/>
      <c r="O907" s="125"/>
      <c r="Q907" s="116"/>
      <c r="R907" s="43"/>
      <c r="S907" s="116"/>
      <c r="T907" s="21"/>
      <c r="U907" s="116"/>
      <c r="V907" s="21"/>
      <c r="W907" s="116"/>
      <c r="X907" s="21"/>
      <c r="Y907" s="116"/>
      <c r="Z907" s="21"/>
      <c r="AA907" s="116"/>
    </row>
    <row r="908" spans="1:28" ht="59.25" customHeight="1" thickBot="1" x14ac:dyDescent="0.3">
      <c r="A908" s="23" t="str">
        <f>'[1]Quadro Geral'!A26</f>
        <v>02.02.002</v>
      </c>
      <c r="B908" s="24" t="str">
        <f>VLOOKUP(A908,'[1]Quadro Geral'!$A$7:$N$78,'META FÍSICA e FINANCEIRA'!$B$2,0)</f>
        <v>Departamento Técnico</v>
      </c>
      <c r="C908" s="25" t="str">
        <f>VLOOKUP(A908,'[1]Quadro Geral'!$A$7:$N$78,'META FÍSICA e FINANCEIRA'!$C$2,0)</f>
        <v>P</v>
      </c>
      <c r="D908" s="25" t="str">
        <f>VLOOKUP(A908,'[1]Quadro Geral'!$A$7:$N$78,'META FÍSICA e FINANCEIRA'!$D$2,0)</f>
        <v>02.02.002 - Departamento Técnico - Projetos e Ações : Fiscalização do CAU/SP, Palestras e Seminários</v>
      </c>
      <c r="E908" s="26" t="str">
        <f>VLOOKUP(A908,'[1]Quadro Geral'!$A$7:$N$78,'META FÍSICA e FINANCEIRA'!$E$2,0)</f>
        <v>Tornar a fiscalização um vetor de melhoria do exercício da Arquitetura e Urbanismo</v>
      </c>
      <c r="F908" s="27" t="e">
        <f>VLOOKUP(E908,'[1]Quadro Geral'!$A$7:$N$78,'META FÍSICA e FINANCEIRA'!$B$2,0)</f>
        <v>#N/A</v>
      </c>
      <c r="G908" s="28">
        <f>VLOOKUP(A908,'[1]Quadro Geral'!$A$7:$N$78,'META FÍSICA e FINANCEIRA'!$G$1,0)</f>
        <v>68984.72</v>
      </c>
      <c r="H908" s="27">
        <f>VLOOKUP(A908,'[1]Quadro Geral'!$A$7:$N$78,'META FÍSICA e FINANCEIRA'!$H$1,0)</f>
        <v>0</v>
      </c>
      <c r="I908" s="28">
        <f>VLOOKUP(A908,'[1]Quadro Geral'!$A$7:$N$78,'META FÍSICA e FINANCEIRA'!$I$1,0)</f>
        <v>68984.72</v>
      </c>
      <c r="J908" s="29">
        <f>VLOOKUP(A908,'[1]Quadro Geral'!$A$7:$N$78,'META FÍSICA e FINANCEIRA'!$J$1,0)</f>
        <v>11569.17</v>
      </c>
      <c r="K908" s="30">
        <f>VLOOKUP(A908,'[1]Quadro Geral'!$A$7:$N$78,'META FÍSICA e FINANCEIRA'!$K$1,0)</f>
        <v>11569.17</v>
      </c>
      <c r="L908" s="31">
        <f>IFERROR(K908/G908,0)</f>
        <v>0.16770626886649681</v>
      </c>
      <c r="N908" s="126"/>
      <c r="O908" s="126"/>
      <c r="Q908" s="20"/>
      <c r="S908" s="20"/>
      <c r="U908" s="20"/>
      <c r="W908" s="20"/>
      <c r="Y908" s="20"/>
      <c r="AA908" s="20"/>
    </row>
    <row r="909" spans="1:28" ht="36.75" customHeight="1" outlineLevel="1" thickBot="1" x14ac:dyDescent="0.3">
      <c r="A909" s="54"/>
      <c r="B909"/>
      <c r="C909"/>
      <c r="D909"/>
      <c r="E909"/>
      <c r="F909" s="116" t="str">
        <f>$F$5</f>
        <v>METAS FÍSICAS  2019</v>
      </c>
      <c r="G909" s="116"/>
      <c r="H909" s="116"/>
      <c r="I909" s="116"/>
      <c r="J909" s="116"/>
      <c r="K909" s="116"/>
      <c r="L909" s="116"/>
      <c r="N909" s="126"/>
      <c r="O909" s="126"/>
      <c r="Q909" s="22"/>
      <c r="S909" s="22"/>
      <c r="U909" s="22"/>
      <c r="W909" s="22"/>
      <c r="Y909" s="22"/>
      <c r="AA909" s="22"/>
    </row>
    <row r="910" spans="1:28" ht="21" customHeight="1" outlineLevel="1" thickBot="1" x14ac:dyDescent="0.3">
      <c r="A910" s="54"/>
      <c r="B910"/>
      <c r="C910"/>
      <c r="D910"/>
      <c r="E910"/>
      <c r="F910" s="117" t="s">
        <v>11</v>
      </c>
      <c r="G910" s="117"/>
      <c r="H910" s="117"/>
      <c r="I910" s="118"/>
      <c r="J910" s="33" t="s">
        <v>12</v>
      </c>
      <c r="K910" s="33" t="s">
        <v>13</v>
      </c>
      <c r="L910" s="34" t="s">
        <v>14</v>
      </c>
      <c r="N910" s="126"/>
      <c r="O910" s="126"/>
      <c r="Q910" s="20"/>
      <c r="S910" s="22"/>
      <c r="U910" s="22"/>
      <c r="W910" s="22"/>
      <c r="Y910" s="22"/>
      <c r="AA910" s="22"/>
    </row>
    <row r="911" spans="1:28" ht="45" customHeight="1" outlineLevel="1" thickBot="1" x14ac:dyDescent="0.3">
      <c r="B911" s="1"/>
      <c r="D911" s="1"/>
      <c r="E911" s="1"/>
      <c r="F911" s="111"/>
      <c r="G911" s="114" t="s">
        <v>964</v>
      </c>
      <c r="H911" s="114"/>
      <c r="I911" s="115"/>
      <c r="J911" s="39">
        <v>1</v>
      </c>
      <c r="K911" s="39">
        <v>1</v>
      </c>
      <c r="L911" s="36">
        <f>IFERROR(K911/J911,0)</f>
        <v>1</v>
      </c>
      <c r="N911" s="126"/>
      <c r="O911" s="126"/>
      <c r="Q911" s="22"/>
      <c r="S911" s="22"/>
      <c r="U911" s="22"/>
      <c r="W911" s="22"/>
      <c r="Y911" s="22"/>
      <c r="AA911" s="22"/>
    </row>
    <row r="912" spans="1:28" ht="45" customHeight="1" outlineLevel="1" thickBot="1" x14ac:dyDescent="0.3">
      <c r="B912" s="1"/>
      <c r="D912" s="1"/>
      <c r="E912" s="1"/>
      <c r="F912" s="111"/>
      <c r="G912" s="114" t="s">
        <v>965</v>
      </c>
      <c r="H912" s="114"/>
      <c r="I912" s="115"/>
      <c r="J912" s="39">
        <v>1</v>
      </c>
      <c r="K912" s="39">
        <v>1</v>
      </c>
      <c r="L912" s="36">
        <f t="shared" ref="L912:L952" si="45">IFERROR(K912/J912,0)</f>
        <v>1</v>
      </c>
      <c r="N912" s="126"/>
      <c r="O912" s="126"/>
      <c r="Q912" s="22"/>
      <c r="S912" s="22"/>
      <c r="U912" s="22"/>
      <c r="W912" s="22"/>
      <c r="Y912" s="22"/>
      <c r="AA912" s="22"/>
    </row>
    <row r="913" spans="2:27" ht="45" customHeight="1" outlineLevel="1" thickBot="1" x14ac:dyDescent="0.3">
      <c r="B913" s="1"/>
      <c r="D913" s="1"/>
      <c r="E913" s="1"/>
      <c r="F913" s="111"/>
      <c r="G913" s="114" t="s">
        <v>966</v>
      </c>
      <c r="H913" s="114"/>
      <c r="I913" s="115"/>
      <c r="J913" s="39">
        <v>1</v>
      </c>
      <c r="K913" s="39">
        <v>1</v>
      </c>
      <c r="L913" s="36">
        <f t="shared" si="45"/>
        <v>1</v>
      </c>
      <c r="N913" s="126"/>
      <c r="O913" s="126"/>
      <c r="Q913" s="22"/>
      <c r="S913" s="22"/>
      <c r="U913" s="22"/>
      <c r="W913" s="22"/>
      <c r="Y913" s="22"/>
      <c r="AA913" s="22"/>
    </row>
    <row r="914" spans="2:27" ht="78" customHeight="1" outlineLevel="1" thickBot="1" x14ac:dyDescent="0.3">
      <c r="B914" s="1"/>
      <c r="D914" s="1"/>
      <c r="E914" s="1"/>
      <c r="F914" s="111"/>
      <c r="G914" s="114" t="s">
        <v>967</v>
      </c>
      <c r="H914" s="114"/>
      <c r="I914" s="115"/>
      <c r="J914" s="39">
        <v>1</v>
      </c>
      <c r="K914" s="39">
        <v>1</v>
      </c>
      <c r="L914" s="36">
        <f t="shared" si="45"/>
        <v>1</v>
      </c>
      <c r="N914"/>
      <c r="O914"/>
      <c r="Q914" s="22"/>
      <c r="S914" s="22"/>
      <c r="U914" s="22"/>
      <c r="W914" s="22"/>
      <c r="Y914" s="22"/>
      <c r="AA914" s="22"/>
    </row>
    <row r="915" spans="2:27" ht="57" customHeight="1" outlineLevel="1" thickBot="1" x14ac:dyDescent="0.3">
      <c r="B915" s="1"/>
      <c r="D915" s="1"/>
      <c r="E915" s="1"/>
      <c r="F915" s="111"/>
      <c r="G915" s="114" t="s">
        <v>968</v>
      </c>
      <c r="H915" s="114"/>
      <c r="I915" s="115"/>
      <c r="J915" s="39">
        <v>1</v>
      </c>
      <c r="K915" s="39">
        <v>1</v>
      </c>
      <c r="L915" s="36">
        <f t="shared" si="45"/>
        <v>1</v>
      </c>
      <c r="N915"/>
      <c r="O915"/>
      <c r="Q915" s="22"/>
      <c r="S915" s="22"/>
      <c r="U915" s="22"/>
      <c r="W915" s="22"/>
      <c r="Y915" s="22"/>
      <c r="AA915" s="22"/>
    </row>
    <row r="916" spans="2:27" ht="45" customHeight="1" outlineLevel="1" thickBot="1" x14ac:dyDescent="0.3">
      <c r="B916" s="1"/>
      <c r="D916" s="1"/>
      <c r="E916" s="1"/>
      <c r="F916" s="111"/>
      <c r="G916" s="114" t="s">
        <v>969</v>
      </c>
      <c r="H916" s="114"/>
      <c r="I916" s="115"/>
      <c r="J916" s="39">
        <v>1</v>
      </c>
      <c r="K916" s="39">
        <v>1</v>
      </c>
      <c r="L916" s="36">
        <f t="shared" si="45"/>
        <v>1</v>
      </c>
      <c r="N916"/>
      <c r="O916"/>
      <c r="Q916" s="22"/>
      <c r="S916" s="22"/>
      <c r="U916" s="22"/>
      <c r="W916" s="22"/>
      <c r="Y916" s="22"/>
      <c r="AA916" s="22"/>
    </row>
    <row r="917" spans="2:27" ht="45" customHeight="1" outlineLevel="1" thickBot="1" x14ac:dyDescent="0.3">
      <c r="B917" s="1"/>
      <c r="D917" s="1"/>
      <c r="E917" s="1"/>
      <c r="F917" s="111"/>
      <c r="G917" s="114" t="s">
        <v>970</v>
      </c>
      <c r="H917" s="114"/>
      <c r="I917" s="115"/>
      <c r="J917" s="39">
        <v>1</v>
      </c>
      <c r="K917" s="39">
        <v>1</v>
      </c>
      <c r="L917" s="36">
        <f t="shared" si="45"/>
        <v>1</v>
      </c>
      <c r="N917"/>
      <c r="O917"/>
      <c r="Q917" s="22"/>
      <c r="S917" s="22"/>
      <c r="U917" s="22"/>
      <c r="W917" s="22"/>
      <c r="Y917" s="22"/>
      <c r="AA917" s="22"/>
    </row>
    <row r="918" spans="2:27" ht="45" customHeight="1" outlineLevel="1" thickBot="1" x14ac:dyDescent="0.3">
      <c r="B918" s="1"/>
      <c r="D918" s="1"/>
      <c r="E918" s="1"/>
      <c r="F918" s="111"/>
      <c r="G918" s="114" t="s">
        <v>971</v>
      </c>
      <c r="H918" s="114"/>
      <c r="I918" s="115"/>
      <c r="J918" s="39">
        <v>1</v>
      </c>
      <c r="K918" s="39">
        <v>1</v>
      </c>
      <c r="L918" s="36">
        <f t="shared" si="45"/>
        <v>1</v>
      </c>
      <c r="N918"/>
      <c r="O918"/>
      <c r="Q918" s="22"/>
      <c r="S918" s="22"/>
      <c r="U918" s="22"/>
      <c r="W918" s="22"/>
      <c r="Y918" s="22"/>
      <c r="AA918" s="22"/>
    </row>
    <row r="919" spans="2:27" ht="45" customHeight="1" outlineLevel="1" thickBot="1" x14ac:dyDescent="0.3">
      <c r="B919" s="1"/>
      <c r="D919" s="1"/>
      <c r="E919" s="1"/>
      <c r="F919" s="111"/>
      <c r="G919" s="114" t="s">
        <v>972</v>
      </c>
      <c r="H919" s="114"/>
      <c r="I919" s="115"/>
      <c r="J919" s="39">
        <v>1</v>
      </c>
      <c r="K919" s="39">
        <v>1</v>
      </c>
      <c r="L919" s="36">
        <f t="shared" si="45"/>
        <v>1</v>
      </c>
      <c r="N919"/>
      <c r="O919"/>
      <c r="Q919" s="22"/>
      <c r="S919" s="22"/>
      <c r="U919" s="22"/>
      <c r="W919" s="22"/>
      <c r="Y919" s="22"/>
      <c r="AA919" s="22"/>
    </row>
    <row r="920" spans="2:27" ht="45" customHeight="1" outlineLevel="1" thickBot="1" x14ac:dyDescent="0.3">
      <c r="B920" s="1"/>
      <c r="D920" s="1"/>
      <c r="E920" s="1"/>
      <c r="F920" s="111"/>
      <c r="G920" s="114" t="s">
        <v>973</v>
      </c>
      <c r="H920" s="114"/>
      <c r="I920" s="115"/>
      <c r="J920" s="39">
        <v>1</v>
      </c>
      <c r="K920" s="39">
        <v>1</v>
      </c>
      <c r="L920" s="36">
        <f t="shared" si="45"/>
        <v>1</v>
      </c>
      <c r="N920"/>
      <c r="O920"/>
      <c r="Q920" s="22"/>
      <c r="S920" s="22"/>
      <c r="U920" s="22"/>
      <c r="W920" s="22"/>
      <c r="Y920" s="22"/>
      <c r="AA920" s="22"/>
    </row>
    <row r="921" spans="2:27" ht="45" hidden="1" customHeight="1" outlineLevel="1" thickBot="1" x14ac:dyDescent="0.3">
      <c r="B921" s="1"/>
      <c r="D921" s="1"/>
      <c r="E921" s="1"/>
      <c r="F921" s="111"/>
      <c r="G921" s="112"/>
      <c r="H921" s="112"/>
      <c r="I921" s="113"/>
      <c r="J921" s="39"/>
      <c r="K921" s="39"/>
      <c r="L921" s="36">
        <f t="shared" si="45"/>
        <v>0</v>
      </c>
      <c r="N921"/>
      <c r="O921"/>
      <c r="Q921" s="22"/>
      <c r="S921" s="22"/>
      <c r="U921" s="22"/>
      <c r="W921" s="22"/>
      <c r="Y921" s="22"/>
      <c r="AA921" s="22"/>
    </row>
    <row r="922" spans="2:27" ht="45" hidden="1" customHeight="1" outlineLevel="1" thickBot="1" x14ac:dyDescent="0.3">
      <c r="B922" s="1"/>
      <c r="D922" s="1"/>
      <c r="E922" s="1"/>
      <c r="F922" s="111"/>
      <c r="G922" s="112"/>
      <c r="H922" s="112"/>
      <c r="I922" s="113"/>
      <c r="J922" s="39"/>
      <c r="K922" s="39"/>
      <c r="L922" s="36">
        <f t="shared" si="45"/>
        <v>0</v>
      </c>
      <c r="N922"/>
      <c r="O922"/>
      <c r="Q922" s="22"/>
      <c r="S922" s="22"/>
      <c r="U922" s="22"/>
      <c r="W922" s="22"/>
      <c r="Y922" s="22"/>
      <c r="AA922" s="22"/>
    </row>
    <row r="923" spans="2:27" ht="45" hidden="1" customHeight="1" outlineLevel="1" thickBot="1" x14ac:dyDescent="0.3">
      <c r="B923" s="1"/>
      <c r="D923" s="1"/>
      <c r="E923" s="1"/>
      <c r="F923" s="111"/>
      <c r="G923" s="112"/>
      <c r="H923" s="112"/>
      <c r="I923" s="113"/>
      <c r="J923" s="39"/>
      <c r="K923" s="39"/>
      <c r="L923" s="36">
        <f t="shared" si="45"/>
        <v>0</v>
      </c>
      <c r="N923"/>
      <c r="O923"/>
      <c r="Q923" s="22"/>
      <c r="S923" s="22"/>
      <c r="U923" s="22"/>
      <c r="W923" s="22"/>
      <c r="Y923" s="22"/>
      <c r="AA923" s="22"/>
    </row>
    <row r="924" spans="2:27" ht="45" hidden="1" customHeight="1" outlineLevel="1" thickBot="1" x14ac:dyDescent="0.3">
      <c r="B924" s="1"/>
      <c r="D924" s="1"/>
      <c r="E924" s="1"/>
      <c r="F924" s="111"/>
      <c r="G924" s="112"/>
      <c r="H924" s="112"/>
      <c r="I924" s="113"/>
      <c r="J924" s="39"/>
      <c r="K924" s="39"/>
      <c r="L924" s="36">
        <f t="shared" si="45"/>
        <v>0</v>
      </c>
      <c r="N924"/>
      <c r="O924"/>
      <c r="Q924" s="22"/>
      <c r="S924" s="22"/>
      <c r="U924" s="22"/>
      <c r="W924" s="22"/>
      <c r="Y924" s="22"/>
      <c r="AA924" s="22"/>
    </row>
    <row r="925" spans="2:27" ht="45" hidden="1" customHeight="1" outlineLevel="1" thickBot="1" x14ac:dyDescent="0.3">
      <c r="B925" s="1"/>
      <c r="D925" s="1"/>
      <c r="E925" s="1"/>
      <c r="F925" s="128"/>
      <c r="G925" s="129"/>
      <c r="H925" s="129"/>
      <c r="I925" s="130"/>
      <c r="J925" s="39"/>
      <c r="K925" s="39"/>
      <c r="L925" s="36">
        <f t="shared" si="45"/>
        <v>0</v>
      </c>
      <c r="N925"/>
      <c r="O925"/>
      <c r="Q925" s="22"/>
      <c r="S925" s="22"/>
      <c r="U925" s="22"/>
      <c r="W925" s="22"/>
      <c r="Y925" s="22"/>
      <c r="AA925" s="22"/>
    </row>
    <row r="926" spans="2:27" ht="45" hidden="1" customHeight="1" outlineLevel="1" thickBot="1" x14ac:dyDescent="0.3">
      <c r="B926" s="1"/>
      <c r="D926" s="1"/>
      <c r="E926" s="1"/>
      <c r="F926" s="128"/>
      <c r="G926" s="129"/>
      <c r="H926" s="129"/>
      <c r="I926" s="130"/>
      <c r="J926" s="39"/>
      <c r="K926" s="39"/>
      <c r="L926" s="36">
        <f t="shared" si="45"/>
        <v>0</v>
      </c>
      <c r="N926"/>
      <c r="O926"/>
      <c r="Q926" s="22"/>
      <c r="S926" s="22"/>
      <c r="U926" s="22"/>
      <c r="W926" s="22"/>
      <c r="Y926" s="22"/>
      <c r="AA926" s="22"/>
    </row>
    <row r="927" spans="2:27" ht="45" hidden="1" customHeight="1" outlineLevel="1" thickBot="1" x14ac:dyDescent="0.3">
      <c r="B927" s="1"/>
      <c r="D927" s="1"/>
      <c r="E927" s="1"/>
      <c r="F927" s="128"/>
      <c r="G927" s="129"/>
      <c r="H927" s="129"/>
      <c r="I927" s="130"/>
      <c r="J927" s="39"/>
      <c r="K927" s="39"/>
      <c r="L927" s="36">
        <f t="shared" si="45"/>
        <v>0</v>
      </c>
      <c r="N927"/>
      <c r="O927"/>
      <c r="Q927" s="22"/>
      <c r="S927" s="22"/>
      <c r="U927" s="22"/>
      <c r="W927" s="22"/>
      <c r="Y927" s="22"/>
      <c r="AA927" s="22"/>
    </row>
    <row r="928" spans="2:27" ht="45" hidden="1" customHeight="1" outlineLevel="1" thickBot="1" x14ac:dyDescent="0.3">
      <c r="B928" s="1"/>
      <c r="D928" s="1"/>
      <c r="E928" s="1"/>
      <c r="F928" s="128"/>
      <c r="G928" s="129"/>
      <c r="H928" s="129"/>
      <c r="I928" s="130"/>
      <c r="J928" s="39"/>
      <c r="K928" s="39"/>
      <c r="L928" s="36">
        <f t="shared" si="45"/>
        <v>0</v>
      </c>
      <c r="N928"/>
      <c r="O928"/>
      <c r="Q928" s="22"/>
      <c r="S928" s="22"/>
      <c r="U928" s="22"/>
      <c r="W928" s="22"/>
      <c r="Y928" s="22"/>
      <c r="AA928" s="22"/>
    </row>
    <row r="929" spans="2:27" ht="45" hidden="1" customHeight="1" outlineLevel="1" thickBot="1" x14ac:dyDescent="0.3">
      <c r="B929" s="1"/>
      <c r="D929" s="1"/>
      <c r="E929" s="1"/>
      <c r="F929" s="128"/>
      <c r="G929" s="129"/>
      <c r="H929" s="129"/>
      <c r="I929" s="130"/>
      <c r="J929" s="39"/>
      <c r="K929" s="39"/>
      <c r="L929" s="36">
        <f t="shared" si="45"/>
        <v>0</v>
      </c>
      <c r="N929"/>
      <c r="O929"/>
      <c r="Q929" s="22"/>
      <c r="S929" s="22"/>
      <c r="U929" s="22"/>
      <c r="W929" s="22"/>
      <c r="Y929" s="22"/>
      <c r="AA929" s="22"/>
    </row>
    <row r="930" spans="2:27" ht="45" hidden="1" customHeight="1" outlineLevel="1" thickBot="1" x14ac:dyDescent="0.3">
      <c r="B930" s="1"/>
      <c r="D930" s="1"/>
      <c r="E930" s="1"/>
      <c r="F930" s="128"/>
      <c r="G930" s="129"/>
      <c r="H930" s="129"/>
      <c r="I930" s="130"/>
      <c r="J930" s="39"/>
      <c r="K930" s="39"/>
      <c r="L930" s="36">
        <f t="shared" si="45"/>
        <v>0</v>
      </c>
      <c r="N930"/>
      <c r="O930"/>
      <c r="Q930" s="22"/>
      <c r="S930" s="22"/>
      <c r="U930" s="22"/>
      <c r="W930" s="22"/>
      <c r="Y930" s="22"/>
      <c r="AA930" s="22"/>
    </row>
    <row r="931" spans="2:27" ht="45" hidden="1" customHeight="1" outlineLevel="1" thickBot="1" x14ac:dyDescent="0.3">
      <c r="B931" s="1"/>
      <c r="D931" s="1"/>
      <c r="E931" s="1"/>
      <c r="F931" s="128"/>
      <c r="G931" s="129"/>
      <c r="H931" s="129"/>
      <c r="I931" s="130"/>
      <c r="J931" s="39"/>
      <c r="K931" s="39"/>
      <c r="L931" s="36">
        <f t="shared" si="45"/>
        <v>0</v>
      </c>
      <c r="N931"/>
      <c r="O931"/>
      <c r="Q931" s="22"/>
      <c r="S931" s="22"/>
      <c r="U931" s="22"/>
      <c r="W931" s="22"/>
      <c r="Y931" s="22"/>
      <c r="AA931" s="22"/>
    </row>
    <row r="932" spans="2:27" ht="45" hidden="1" customHeight="1" outlineLevel="1" thickBot="1" x14ac:dyDescent="0.3">
      <c r="B932" s="1"/>
      <c r="D932" s="1"/>
      <c r="E932" s="1"/>
      <c r="F932" s="128"/>
      <c r="G932" s="129"/>
      <c r="H932" s="129"/>
      <c r="I932" s="130"/>
      <c r="J932" s="39"/>
      <c r="K932" s="39"/>
      <c r="L932" s="36">
        <f t="shared" si="45"/>
        <v>0</v>
      </c>
      <c r="N932"/>
      <c r="O932"/>
      <c r="Q932" s="22"/>
      <c r="S932" s="22"/>
      <c r="U932" s="22"/>
      <c r="W932" s="22"/>
      <c r="Y932" s="22"/>
      <c r="AA932" s="22"/>
    </row>
    <row r="933" spans="2:27" ht="45" hidden="1" customHeight="1" outlineLevel="1" thickBot="1" x14ac:dyDescent="0.3">
      <c r="B933" s="1"/>
      <c r="D933" s="1"/>
      <c r="E933" s="1"/>
      <c r="F933" s="128"/>
      <c r="G933" s="129"/>
      <c r="H933" s="129"/>
      <c r="I933" s="130"/>
      <c r="J933" s="39"/>
      <c r="K933" s="39"/>
      <c r="L933" s="36">
        <f t="shared" si="45"/>
        <v>0</v>
      </c>
      <c r="N933"/>
      <c r="O933"/>
      <c r="Q933" s="22"/>
      <c r="S933" s="22"/>
      <c r="U933" s="22"/>
      <c r="W933" s="22"/>
      <c r="Y933" s="22"/>
      <c r="AA933" s="22"/>
    </row>
    <row r="934" spans="2:27" ht="45" hidden="1" customHeight="1" outlineLevel="1" thickBot="1" x14ac:dyDescent="0.3">
      <c r="B934" s="1"/>
      <c r="D934" s="1"/>
      <c r="E934" s="1"/>
      <c r="F934" s="128"/>
      <c r="G934" s="129"/>
      <c r="H934" s="129"/>
      <c r="I934" s="130"/>
      <c r="J934" s="39"/>
      <c r="K934" s="39"/>
      <c r="L934" s="36">
        <f t="shared" si="45"/>
        <v>0</v>
      </c>
      <c r="N934"/>
      <c r="O934"/>
      <c r="Q934" s="22"/>
      <c r="S934" s="22"/>
      <c r="U934" s="22"/>
      <c r="W934" s="22"/>
      <c r="Y934" s="22"/>
      <c r="AA934" s="22"/>
    </row>
    <row r="935" spans="2:27" ht="45" hidden="1" customHeight="1" outlineLevel="1" thickBot="1" x14ac:dyDescent="0.3">
      <c r="B935" s="1"/>
      <c r="D935" s="1"/>
      <c r="E935" s="1"/>
      <c r="F935" s="128"/>
      <c r="G935" s="129"/>
      <c r="H935" s="129"/>
      <c r="I935" s="130"/>
      <c r="J935" s="39"/>
      <c r="K935" s="39"/>
      <c r="L935" s="36">
        <f t="shared" si="45"/>
        <v>0</v>
      </c>
      <c r="N935"/>
      <c r="O935"/>
      <c r="Q935" s="22"/>
      <c r="S935" s="22"/>
      <c r="U935" s="22"/>
      <c r="W935" s="22"/>
      <c r="Y935" s="22"/>
      <c r="AA935" s="22"/>
    </row>
    <row r="936" spans="2:27" ht="45" hidden="1" customHeight="1" outlineLevel="1" thickBot="1" x14ac:dyDescent="0.3">
      <c r="B936" s="1"/>
      <c r="D936" s="1"/>
      <c r="E936" s="1"/>
      <c r="F936" s="128"/>
      <c r="G936" s="129"/>
      <c r="H936" s="129"/>
      <c r="I936" s="130"/>
      <c r="J936" s="39"/>
      <c r="K936" s="39"/>
      <c r="L936" s="36">
        <f t="shared" si="45"/>
        <v>0</v>
      </c>
      <c r="N936"/>
      <c r="O936"/>
      <c r="Q936" s="22"/>
      <c r="S936" s="22"/>
      <c r="U936" s="22"/>
      <c r="W936" s="22"/>
      <c r="Y936" s="22"/>
      <c r="AA936" s="22"/>
    </row>
    <row r="937" spans="2:27" ht="45" hidden="1" customHeight="1" outlineLevel="1" thickBot="1" x14ac:dyDescent="0.3">
      <c r="B937" s="1"/>
      <c r="D937" s="1"/>
      <c r="E937" s="1"/>
      <c r="F937" s="128"/>
      <c r="G937" s="129"/>
      <c r="H937" s="129"/>
      <c r="I937" s="130"/>
      <c r="J937" s="39"/>
      <c r="K937" s="39"/>
      <c r="L937" s="36">
        <f t="shared" si="45"/>
        <v>0</v>
      </c>
      <c r="N937"/>
      <c r="O937"/>
      <c r="Q937" s="22"/>
      <c r="S937" s="22"/>
      <c r="U937" s="22"/>
      <c r="W937" s="22"/>
      <c r="Y937" s="22"/>
      <c r="AA937" s="22"/>
    </row>
    <row r="938" spans="2:27" ht="45" hidden="1" customHeight="1" outlineLevel="1" thickBot="1" x14ac:dyDescent="0.3">
      <c r="B938" s="1"/>
      <c r="D938" s="1"/>
      <c r="E938" s="1"/>
      <c r="F938" s="128"/>
      <c r="G938" s="129"/>
      <c r="H938" s="129"/>
      <c r="I938" s="130"/>
      <c r="J938" s="60"/>
      <c r="K938" s="60"/>
      <c r="L938" s="36">
        <f t="shared" si="45"/>
        <v>0</v>
      </c>
      <c r="N938"/>
      <c r="O938"/>
      <c r="Q938" s="22"/>
      <c r="S938" s="22"/>
      <c r="U938" s="22"/>
      <c r="W938" s="22"/>
      <c r="Y938" s="22"/>
      <c r="AA938" s="22"/>
    </row>
    <row r="939" spans="2:27" ht="45" hidden="1" customHeight="1" outlineLevel="1" thickBot="1" x14ac:dyDescent="0.3">
      <c r="B939" s="1"/>
      <c r="D939" s="1"/>
      <c r="E939" s="1"/>
      <c r="F939" s="128"/>
      <c r="G939" s="129"/>
      <c r="H939" s="129"/>
      <c r="I939" s="130"/>
      <c r="J939" s="39"/>
      <c r="K939" s="39"/>
      <c r="L939" s="36">
        <f t="shared" si="45"/>
        <v>0</v>
      </c>
      <c r="N939"/>
      <c r="O939"/>
      <c r="Q939" s="22"/>
      <c r="S939" s="22"/>
      <c r="U939" s="22"/>
      <c r="W939" s="22"/>
      <c r="Y939" s="22"/>
      <c r="AA939" s="22"/>
    </row>
    <row r="940" spans="2:27" ht="45" hidden="1" customHeight="1" outlineLevel="1" thickBot="1" x14ac:dyDescent="0.3">
      <c r="B940" s="1"/>
      <c r="D940" s="1"/>
      <c r="E940" s="1"/>
      <c r="F940" s="128"/>
      <c r="G940" s="129"/>
      <c r="H940" s="129"/>
      <c r="I940" s="130"/>
      <c r="J940" s="39"/>
      <c r="K940" s="39"/>
      <c r="L940" s="36">
        <f t="shared" si="45"/>
        <v>0</v>
      </c>
      <c r="N940"/>
      <c r="O940"/>
      <c r="Q940" s="22"/>
      <c r="S940" s="22"/>
      <c r="U940" s="22"/>
      <c r="W940" s="22"/>
      <c r="Y940" s="22"/>
      <c r="AA940" s="22"/>
    </row>
    <row r="941" spans="2:27" ht="45" hidden="1" customHeight="1" outlineLevel="1" thickBot="1" x14ac:dyDescent="0.3">
      <c r="B941" s="1"/>
      <c r="D941" s="1"/>
      <c r="E941" s="1"/>
      <c r="F941" s="128"/>
      <c r="G941" s="129"/>
      <c r="H941" s="129"/>
      <c r="I941" s="130"/>
      <c r="J941" s="39"/>
      <c r="K941" s="39"/>
      <c r="L941" s="36">
        <f t="shared" si="45"/>
        <v>0</v>
      </c>
      <c r="N941"/>
      <c r="O941"/>
      <c r="Q941" s="22"/>
      <c r="S941" s="22"/>
      <c r="U941" s="22"/>
      <c r="W941" s="22"/>
      <c r="Y941" s="22"/>
      <c r="AA941" s="22"/>
    </row>
    <row r="942" spans="2:27" ht="45" hidden="1" customHeight="1" outlineLevel="1" thickBot="1" x14ac:dyDescent="0.3">
      <c r="B942" s="1"/>
      <c r="D942" s="1"/>
      <c r="E942" s="1"/>
      <c r="F942" s="128"/>
      <c r="G942" s="129"/>
      <c r="H942" s="129"/>
      <c r="I942" s="130"/>
      <c r="J942" s="39"/>
      <c r="K942" s="39"/>
      <c r="L942" s="36">
        <f t="shared" si="45"/>
        <v>0</v>
      </c>
      <c r="N942"/>
      <c r="O942"/>
      <c r="Q942" s="22"/>
      <c r="S942" s="22"/>
      <c r="U942" s="22"/>
      <c r="W942" s="22"/>
      <c r="Y942" s="22"/>
      <c r="AA942" s="22"/>
    </row>
    <row r="943" spans="2:27" ht="45" hidden="1" customHeight="1" outlineLevel="1" thickBot="1" x14ac:dyDescent="0.3">
      <c r="B943" s="1"/>
      <c r="D943" s="1"/>
      <c r="E943" s="1"/>
      <c r="F943" s="128"/>
      <c r="G943" s="129"/>
      <c r="H943" s="129"/>
      <c r="I943" s="130"/>
      <c r="J943" s="39"/>
      <c r="K943" s="39"/>
      <c r="L943" s="36">
        <f t="shared" si="45"/>
        <v>0</v>
      </c>
      <c r="N943"/>
      <c r="O943"/>
      <c r="Q943" s="22"/>
      <c r="S943" s="22"/>
      <c r="U943" s="22"/>
      <c r="W943" s="22"/>
      <c r="Y943" s="22"/>
      <c r="AA943" s="22"/>
    </row>
    <row r="944" spans="2:27" ht="45" hidden="1" customHeight="1" outlineLevel="1" thickBot="1" x14ac:dyDescent="0.3">
      <c r="B944" s="1"/>
      <c r="D944" s="1"/>
      <c r="E944" s="1"/>
      <c r="F944" s="128"/>
      <c r="G944" s="129"/>
      <c r="H944" s="129"/>
      <c r="I944" s="130"/>
      <c r="J944" s="39"/>
      <c r="K944" s="39"/>
      <c r="L944" s="36">
        <f t="shared" si="45"/>
        <v>0</v>
      </c>
      <c r="N944"/>
      <c r="O944"/>
      <c r="Q944" s="22"/>
      <c r="S944" s="22"/>
      <c r="U944" s="22"/>
      <c r="W944" s="22"/>
      <c r="Y944" s="22"/>
      <c r="AA944" s="22"/>
    </row>
    <row r="945" spans="1:28" ht="45" hidden="1" customHeight="1" outlineLevel="1" thickBot="1" x14ac:dyDescent="0.3">
      <c r="B945" s="1"/>
      <c r="D945" s="1"/>
      <c r="E945" s="1"/>
      <c r="F945" s="128"/>
      <c r="G945" s="129"/>
      <c r="H945" s="129"/>
      <c r="I945" s="130"/>
      <c r="J945" s="39"/>
      <c r="K945" s="39"/>
      <c r="L945" s="36">
        <f t="shared" si="45"/>
        <v>0</v>
      </c>
      <c r="N945"/>
      <c r="O945"/>
      <c r="Q945" s="22"/>
      <c r="S945" s="22"/>
      <c r="U945" s="22"/>
      <c r="W945" s="22"/>
      <c r="Y945" s="22"/>
      <c r="AA945" s="22"/>
    </row>
    <row r="946" spans="1:28" ht="45" hidden="1" customHeight="1" outlineLevel="1" thickBot="1" x14ac:dyDescent="0.3">
      <c r="B946" s="1"/>
      <c r="D946" s="1"/>
      <c r="E946" s="1"/>
      <c r="F946" s="128"/>
      <c r="G946" s="129"/>
      <c r="H946" s="129"/>
      <c r="I946" s="130"/>
      <c r="J946" s="39"/>
      <c r="K946" s="39"/>
      <c r="L946" s="36">
        <f t="shared" si="45"/>
        <v>0</v>
      </c>
      <c r="N946"/>
      <c r="O946"/>
      <c r="Q946" s="22"/>
      <c r="S946" s="22"/>
      <c r="U946" s="22"/>
      <c r="W946" s="22"/>
      <c r="Y946" s="22"/>
      <c r="AA946" s="22"/>
    </row>
    <row r="947" spans="1:28" ht="45" hidden="1" customHeight="1" outlineLevel="1" thickBot="1" x14ac:dyDescent="0.3">
      <c r="B947" s="1"/>
      <c r="D947" s="1"/>
      <c r="E947" s="1"/>
      <c r="F947" s="128"/>
      <c r="G947" s="129"/>
      <c r="H947" s="129"/>
      <c r="I947" s="130"/>
      <c r="J947" s="39"/>
      <c r="K947" s="39"/>
      <c r="L947" s="36">
        <f t="shared" si="45"/>
        <v>0</v>
      </c>
      <c r="N947"/>
      <c r="O947"/>
      <c r="Q947"/>
      <c r="S947"/>
      <c r="T947"/>
      <c r="U947"/>
      <c r="V947"/>
      <c r="W947"/>
      <c r="X947"/>
      <c r="Y947"/>
      <c r="Z947"/>
      <c r="AA947"/>
    </row>
    <row r="948" spans="1:28" ht="45" hidden="1" customHeight="1" outlineLevel="1" thickBot="1" x14ac:dyDescent="0.3">
      <c r="B948" s="1"/>
      <c r="D948" s="1"/>
      <c r="E948" s="1"/>
      <c r="F948" s="128"/>
      <c r="G948" s="129"/>
      <c r="H948" s="129"/>
      <c r="I948" s="130"/>
      <c r="J948" s="39"/>
      <c r="K948" s="39"/>
      <c r="L948" s="36">
        <f t="shared" si="45"/>
        <v>0</v>
      </c>
      <c r="N948"/>
      <c r="O948"/>
      <c r="Q948"/>
      <c r="S948"/>
      <c r="T948"/>
      <c r="U948"/>
      <c r="V948"/>
      <c r="W948"/>
      <c r="X948"/>
      <c r="Y948"/>
      <c r="Z948"/>
      <c r="AA948"/>
    </row>
    <row r="949" spans="1:28" ht="45" hidden="1" customHeight="1" outlineLevel="1" thickBot="1" x14ac:dyDescent="0.3">
      <c r="B949" s="1"/>
      <c r="D949" s="1"/>
      <c r="E949" s="1"/>
      <c r="F949" s="128"/>
      <c r="G949" s="129"/>
      <c r="H949" s="129"/>
      <c r="I949" s="130"/>
      <c r="J949" s="39"/>
      <c r="K949" s="39"/>
      <c r="L949" s="36">
        <f t="shared" si="45"/>
        <v>0</v>
      </c>
      <c r="N949"/>
      <c r="O949"/>
      <c r="Q949"/>
      <c r="S949"/>
      <c r="T949"/>
      <c r="U949"/>
      <c r="V949"/>
      <c r="W949"/>
      <c r="X949"/>
      <c r="Y949"/>
      <c r="Z949"/>
      <c r="AA949"/>
    </row>
    <row r="950" spans="1:28" ht="45" hidden="1" customHeight="1" outlineLevel="1" thickBot="1" x14ac:dyDescent="0.3">
      <c r="B950" s="1"/>
      <c r="D950" s="1"/>
      <c r="E950" s="1"/>
      <c r="F950" s="128"/>
      <c r="G950" s="129"/>
      <c r="H950" s="129"/>
      <c r="I950" s="130"/>
      <c r="J950" s="39"/>
      <c r="K950" s="39"/>
      <c r="L950" s="36">
        <f t="shared" si="45"/>
        <v>0</v>
      </c>
      <c r="N950"/>
      <c r="O950"/>
      <c r="Q950"/>
      <c r="S950"/>
      <c r="T950"/>
      <c r="U950"/>
      <c r="V950"/>
      <c r="W950"/>
      <c r="X950"/>
      <c r="Y950"/>
      <c r="Z950"/>
      <c r="AA950"/>
    </row>
    <row r="951" spans="1:28" ht="45" hidden="1" customHeight="1" outlineLevel="1" thickBot="1" x14ac:dyDescent="0.3">
      <c r="B951" s="1"/>
      <c r="D951" s="1"/>
      <c r="E951" s="1"/>
      <c r="F951" s="61"/>
      <c r="G951" s="62"/>
      <c r="H951" s="62"/>
      <c r="I951" s="63"/>
      <c r="J951" s="39"/>
      <c r="K951" s="39"/>
      <c r="L951" s="36">
        <f t="shared" si="45"/>
        <v>0</v>
      </c>
      <c r="N951"/>
      <c r="O951"/>
      <c r="Q951"/>
      <c r="S951"/>
      <c r="T951"/>
      <c r="U951"/>
      <c r="V951"/>
      <c r="W951"/>
      <c r="X951"/>
      <c r="Y951"/>
      <c r="Z951"/>
      <c r="AA951"/>
    </row>
    <row r="952" spans="1:28" ht="21" customHeight="1" outlineLevel="1" thickBot="1" x14ac:dyDescent="0.3">
      <c r="A952" s="55"/>
      <c r="B952" s="1"/>
      <c r="D952" s="1"/>
      <c r="E952" s="1"/>
      <c r="F952" s="119" t="s">
        <v>15</v>
      </c>
      <c r="G952" s="114"/>
      <c r="H952" s="114"/>
      <c r="I952" s="115"/>
      <c r="J952" s="39">
        <f>SUM(J911:J951)</f>
        <v>10</v>
      </c>
      <c r="K952" s="39">
        <f>SUM(K911:K951)</f>
        <v>10</v>
      </c>
      <c r="L952" s="36">
        <f t="shared" si="45"/>
        <v>1</v>
      </c>
      <c r="N952"/>
      <c r="O952"/>
      <c r="AB952"/>
    </row>
    <row r="953" spans="1:28" x14ac:dyDescent="0.25">
      <c r="N953"/>
      <c r="O953"/>
    </row>
    <row r="954" spans="1:28" ht="27" customHeight="1" thickBot="1" x14ac:dyDescent="0.3">
      <c r="B954" s="1"/>
      <c r="D954" s="1"/>
      <c r="F954" s="124" t="str">
        <f>F906</f>
        <v>METAS FINANCEIRAS 2019</v>
      </c>
      <c r="G954" s="124"/>
      <c r="H954" s="124"/>
      <c r="I954" s="124"/>
      <c r="J954" s="124"/>
      <c r="K954" s="124"/>
      <c r="L954" s="124"/>
      <c r="N954" s="8" t="s">
        <v>1</v>
      </c>
      <c r="O954" s="9" t="s">
        <v>2</v>
      </c>
      <c r="Q954" s="123" t="s">
        <v>3</v>
      </c>
      <c r="R954" s="11"/>
      <c r="S954" s="123" t="s">
        <v>4</v>
      </c>
      <c r="T954" s="12"/>
      <c r="U954" s="123" t="s">
        <v>5</v>
      </c>
      <c r="V954" s="12"/>
      <c r="W954" s="123" t="s">
        <v>6</v>
      </c>
      <c r="X954" s="13"/>
      <c r="Y954" s="123" t="s">
        <v>7</v>
      </c>
      <c r="Z954" s="13"/>
      <c r="AA954" s="123" t="s">
        <v>8</v>
      </c>
    </row>
    <row r="955" spans="1:28" ht="30" customHeight="1" thickBot="1" x14ac:dyDescent="0.3">
      <c r="B955" s="14" t="str">
        <f>B907</f>
        <v>Unidade Responsável</v>
      </c>
      <c r="C955" s="14" t="str">
        <f t="shared" ref="C955:L955" si="46">C907</f>
        <v>P/A</v>
      </c>
      <c r="D955" s="14" t="str">
        <f t="shared" si="46"/>
        <v>Denominação</v>
      </c>
      <c r="E955" s="14" t="str">
        <f t="shared" si="46"/>
        <v>Objetivo Estratégico Principal</v>
      </c>
      <c r="F955" s="15">
        <f t="shared" si="46"/>
        <v>0</v>
      </c>
      <c r="G955" s="16" t="str">
        <f t="shared" si="46"/>
        <v>Programação 2019</v>
      </c>
      <c r="H955" s="15" t="str">
        <f t="shared" si="46"/>
        <v>Transposições no período
Janeiro á Junho</v>
      </c>
      <c r="I955" s="16" t="str">
        <f t="shared" si="46"/>
        <v>Total programado + Transposições em 30/06/2019</v>
      </c>
      <c r="J955" s="17" t="str">
        <f t="shared" si="46"/>
        <v>Total executado no período</v>
      </c>
      <c r="K955" s="18" t="str">
        <f t="shared" si="46"/>
        <v>Total executado acumulado</v>
      </c>
      <c r="L955" s="19" t="str">
        <f t="shared" si="46"/>
        <v>% de realização em relação ao total executado</v>
      </c>
      <c r="N955" s="125"/>
      <c r="O955" s="125"/>
      <c r="Q955" s="116"/>
      <c r="R955" s="43"/>
      <c r="S955" s="116"/>
      <c r="T955" s="21"/>
      <c r="U955" s="116"/>
      <c r="V955" s="21"/>
      <c r="W955" s="116"/>
      <c r="X955" s="21"/>
      <c r="Y955" s="116"/>
      <c r="Z955" s="21"/>
      <c r="AA955" s="116"/>
    </row>
    <row r="956" spans="1:28" ht="59.25" customHeight="1" thickBot="1" x14ac:dyDescent="0.3">
      <c r="A956" s="23" t="str">
        <f>'[1]Quadro Geral'!A27</f>
        <v>02.03.001</v>
      </c>
      <c r="B956" s="24" t="str">
        <f>VLOOKUP(A956,'[1]Quadro Geral'!$A$7:$N$78,'META FÍSICA e FINANCEIRA'!$B$2,0)</f>
        <v>Departamento e Gestão Financeira</v>
      </c>
      <c r="C956" s="25" t="str">
        <f>VLOOKUP(A956,'[1]Quadro Geral'!$A$7:$N$78,'META FÍSICA e FINANCEIRA'!$C$2,0)</f>
        <v>A</v>
      </c>
      <c r="D956" s="25" t="str">
        <f>VLOOKUP(A956,'[1]Quadro Geral'!$A$7:$N$78,'META FÍSICA e FINANCEIRA'!$D$2,0)</f>
        <v>02.03.001 - Sust. Financ. RH, Benef.,Gestão Estrat. do DGF; Acomp. da Exec. do Pl. de Ação e Orçam. 2018 CAU/SP</v>
      </c>
      <c r="E956" s="26" t="str">
        <f>VLOOKUP(A956,'[1]Quadro Geral'!$A$7:$N$78,'META FÍSICA e FINANCEIRA'!$E$2,0)</f>
        <v>Assegurar a sustentabilidade financeira</v>
      </c>
      <c r="F956" s="27" t="e">
        <f>VLOOKUP(E956,'[1]Quadro Geral'!$A$7:$N$78,'META FÍSICA e FINANCEIRA'!$B$2,0)</f>
        <v>#N/A</v>
      </c>
      <c r="G956" s="28">
        <f>VLOOKUP(A956,'[1]Quadro Geral'!$A$7:$N$78,'META FÍSICA e FINANCEIRA'!$G$1,0)</f>
        <v>4214003.304852318</v>
      </c>
      <c r="H956" s="27">
        <f>VLOOKUP(A956,'[1]Quadro Geral'!$A$7:$N$78,'META FÍSICA e FINANCEIRA'!$H$1,0)</f>
        <v>154634.02514768206</v>
      </c>
      <c r="I956" s="28">
        <f>VLOOKUP(A956,'[1]Quadro Geral'!$A$7:$N$78,'META FÍSICA e FINANCEIRA'!$I$1,0)</f>
        <v>4368637.33</v>
      </c>
      <c r="J956" s="29">
        <f>VLOOKUP(A956,'[1]Quadro Geral'!$A$7:$N$78,'META FÍSICA e FINANCEIRA'!$J$1,0)</f>
        <v>1926032.2</v>
      </c>
      <c r="K956" s="30">
        <f>VLOOKUP(A956,'[1]Quadro Geral'!$A$7:$N$78,'META FÍSICA e FINANCEIRA'!$K$1,0)</f>
        <v>1926032.2</v>
      </c>
      <c r="L956" s="31">
        <f>IFERROR(K956/G956,0)</f>
        <v>0.45705521820123463</v>
      </c>
      <c r="N956" s="126"/>
      <c r="O956" s="126"/>
      <c r="Q956" s="20"/>
      <c r="S956" s="20"/>
      <c r="U956" s="20"/>
      <c r="W956" s="20"/>
      <c r="Y956" s="20"/>
      <c r="AA956" s="20"/>
    </row>
    <row r="957" spans="1:28" ht="36.75" customHeight="1" outlineLevel="1" thickBot="1" x14ac:dyDescent="0.3">
      <c r="A957" s="54"/>
      <c r="B957"/>
      <c r="C957"/>
      <c r="D957"/>
      <c r="E957"/>
      <c r="F957" s="116" t="str">
        <f>$F$5</f>
        <v>METAS FÍSICAS  2019</v>
      </c>
      <c r="G957" s="116"/>
      <c r="H957" s="116"/>
      <c r="I957" s="116"/>
      <c r="J957" s="116"/>
      <c r="K957" s="116"/>
      <c r="L957" s="116"/>
      <c r="N957" s="126"/>
      <c r="O957" s="126"/>
      <c r="Q957" s="20"/>
      <c r="S957" s="20"/>
      <c r="U957" s="20"/>
      <c r="W957" s="20"/>
      <c r="Y957" s="20"/>
      <c r="AA957" s="20"/>
    </row>
    <row r="958" spans="1:28" ht="21" customHeight="1" outlineLevel="1" thickBot="1" x14ac:dyDescent="0.3">
      <c r="A958" s="54"/>
      <c r="B958"/>
      <c r="C958"/>
      <c r="D958"/>
      <c r="E958"/>
      <c r="F958" s="117" t="s">
        <v>11</v>
      </c>
      <c r="G958" s="117"/>
      <c r="H958" s="117"/>
      <c r="I958" s="118"/>
      <c r="J958" s="33" t="s">
        <v>12</v>
      </c>
      <c r="K958" s="33" t="s">
        <v>13</v>
      </c>
      <c r="L958" s="36">
        <f t="shared" ref="L958:L1021" si="47">IFERROR(K958/J958,0)</f>
        <v>0</v>
      </c>
      <c r="N958" s="126"/>
      <c r="O958" s="126"/>
      <c r="Q958" s="20"/>
      <c r="S958" s="20"/>
      <c r="U958" s="20"/>
      <c r="W958" s="20"/>
      <c r="Y958" s="20"/>
      <c r="AA958" s="20"/>
    </row>
    <row r="959" spans="1:28" ht="21" customHeight="1" outlineLevel="1" thickBot="1" x14ac:dyDescent="0.3">
      <c r="A959" s="54"/>
      <c r="B959"/>
      <c r="C959"/>
      <c r="D959"/>
      <c r="E959"/>
      <c r="F959" s="79"/>
      <c r="G959" s="117" t="s">
        <v>362</v>
      </c>
      <c r="H959" s="117"/>
      <c r="I959" s="118"/>
      <c r="J959" s="33">
        <v>88</v>
      </c>
      <c r="K959" s="33">
        <v>88</v>
      </c>
      <c r="L959" s="36">
        <f t="shared" si="47"/>
        <v>1</v>
      </c>
      <c r="N959" s="126"/>
      <c r="O959" s="126"/>
      <c r="Q959" s="20"/>
      <c r="S959" s="20"/>
      <c r="U959" s="20"/>
      <c r="W959" s="20"/>
      <c r="Y959" s="20"/>
      <c r="AA959" s="20"/>
    </row>
    <row r="960" spans="1:28" ht="70.5" customHeight="1" outlineLevel="1" thickBot="1" x14ac:dyDescent="0.3">
      <c r="A960" s="54"/>
      <c r="B960"/>
      <c r="C960"/>
      <c r="D960"/>
      <c r="E960"/>
      <c r="F960" s="79"/>
      <c r="G960" s="117" t="s">
        <v>363</v>
      </c>
      <c r="H960" s="117"/>
      <c r="I960" s="118"/>
      <c r="J960" s="33">
        <v>320</v>
      </c>
      <c r="K960" s="33">
        <v>320</v>
      </c>
      <c r="L960" s="36">
        <f t="shared" si="47"/>
        <v>1</v>
      </c>
      <c r="N960" s="126"/>
      <c r="O960" s="126"/>
      <c r="Q960" s="20"/>
      <c r="S960" s="20"/>
      <c r="U960" s="20"/>
      <c r="W960" s="20"/>
      <c r="Y960" s="20"/>
      <c r="AA960" s="20"/>
    </row>
    <row r="961" spans="1:27" ht="39" customHeight="1" outlineLevel="1" thickBot="1" x14ac:dyDescent="0.3">
      <c r="A961" s="54"/>
      <c r="B961"/>
      <c r="C961"/>
      <c r="D961"/>
      <c r="E961"/>
      <c r="F961" s="79"/>
      <c r="G961" s="117" t="s">
        <v>364</v>
      </c>
      <c r="H961" s="117"/>
      <c r="I961" s="118"/>
      <c r="J961" s="33">
        <v>1</v>
      </c>
      <c r="K961" s="33">
        <v>1</v>
      </c>
      <c r="L961" s="36">
        <f t="shared" si="47"/>
        <v>1</v>
      </c>
      <c r="N961" s="126"/>
      <c r="O961" s="126"/>
      <c r="Q961" s="20"/>
      <c r="S961" s="20"/>
      <c r="U961" s="20"/>
      <c r="W961" s="20"/>
      <c r="Y961" s="20"/>
      <c r="AA961" s="20"/>
    </row>
    <row r="962" spans="1:27" ht="114" customHeight="1" outlineLevel="1" thickBot="1" x14ac:dyDescent="0.3">
      <c r="A962" s="54"/>
      <c r="B962"/>
      <c r="C962"/>
      <c r="D962"/>
      <c r="E962"/>
      <c r="F962" s="79"/>
      <c r="G962" s="117" t="s">
        <v>365</v>
      </c>
      <c r="H962" s="117"/>
      <c r="I962" s="118"/>
      <c r="J962" s="33">
        <v>1</v>
      </c>
      <c r="K962" s="33">
        <v>1</v>
      </c>
      <c r="L962" s="36">
        <f t="shared" si="47"/>
        <v>1</v>
      </c>
      <c r="N962" s="126"/>
      <c r="O962" s="126"/>
      <c r="Q962" s="20"/>
      <c r="S962" s="20"/>
      <c r="U962" s="20"/>
      <c r="W962" s="20"/>
      <c r="Y962" s="20"/>
      <c r="AA962" s="20"/>
    </row>
    <row r="963" spans="1:27" ht="85.5" customHeight="1" outlineLevel="1" thickBot="1" x14ac:dyDescent="0.3">
      <c r="A963" s="54"/>
      <c r="B963"/>
      <c r="C963"/>
      <c r="D963"/>
      <c r="E963"/>
      <c r="F963" s="79"/>
      <c r="G963" s="117" t="s">
        <v>366</v>
      </c>
      <c r="H963" s="117"/>
      <c r="I963" s="118"/>
      <c r="J963" s="33">
        <v>1</v>
      </c>
      <c r="K963" s="33">
        <v>1</v>
      </c>
      <c r="L963" s="36">
        <f t="shared" si="47"/>
        <v>1</v>
      </c>
      <c r="N963" s="126"/>
      <c r="O963" s="126"/>
      <c r="Q963" s="20"/>
      <c r="S963" s="20"/>
      <c r="U963" s="20"/>
      <c r="W963" s="20"/>
      <c r="Y963" s="20"/>
      <c r="AA963" s="20"/>
    </row>
    <row r="964" spans="1:27" ht="39" customHeight="1" outlineLevel="1" thickBot="1" x14ac:dyDescent="0.3">
      <c r="A964" s="54"/>
      <c r="B964"/>
      <c r="C964"/>
      <c r="D964"/>
      <c r="E964"/>
      <c r="F964" s="79"/>
      <c r="G964" s="117" t="s">
        <v>367</v>
      </c>
      <c r="H964" s="117"/>
      <c r="I964" s="118"/>
      <c r="J964" s="33">
        <v>4</v>
      </c>
      <c r="K964" s="33">
        <v>4</v>
      </c>
      <c r="L964" s="36">
        <f t="shared" si="47"/>
        <v>1</v>
      </c>
      <c r="N964" s="126"/>
      <c r="O964" s="126"/>
      <c r="Q964" s="20"/>
      <c r="S964" s="20"/>
      <c r="U964" s="20"/>
      <c r="W964" s="20"/>
      <c r="Y964" s="20"/>
      <c r="AA964" s="20"/>
    </row>
    <row r="965" spans="1:27" ht="39" customHeight="1" outlineLevel="1" thickBot="1" x14ac:dyDescent="0.3">
      <c r="A965" s="54"/>
      <c r="B965"/>
      <c r="C965"/>
      <c r="D965"/>
      <c r="E965"/>
      <c r="F965" s="79"/>
      <c r="G965" s="117" t="s">
        <v>368</v>
      </c>
      <c r="H965" s="117"/>
      <c r="I965" s="118"/>
      <c r="J965" s="33">
        <v>4</v>
      </c>
      <c r="K965" s="33">
        <v>4</v>
      </c>
      <c r="L965" s="36">
        <f t="shared" si="47"/>
        <v>1</v>
      </c>
      <c r="N965" s="126"/>
      <c r="O965" s="126"/>
      <c r="Q965" s="20"/>
      <c r="S965" s="20"/>
      <c r="U965" s="20"/>
      <c r="W965" s="20"/>
      <c r="Y965" s="20"/>
      <c r="AA965" s="20"/>
    </row>
    <row r="966" spans="1:27" ht="39" customHeight="1" outlineLevel="1" thickBot="1" x14ac:dyDescent="0.3">
      <c r="A966" s="54"/>
      <c r="B966"/>
      <c r="C966"/>
      <c r="D966"/>
      <c r="E966"/>
      <c r="F966" s="79"/>
      <c r="G966" s="117" t="s">
        <v>369</v>
      </c>
      <c r="H966" s="117"/>
      <c r="I966" s="118"/>
      <c r="J966" s="33">
        <v>4</v>
      </c>
      <c r="K966" s="33">
        <v>4</v>
      </c>
      <c r="L966" s="36">
        <f t="shared" si="47"/>
        <v>1</v>
      </c>
      <c r="N966" s="126"/>
      <c r="O966" s="126"/>
      <c r="Q966" s="20"/>
      <c r="S966" s="20"/>
      <c r="U966" s="20"/>
      <c r="W966" s="20"/>
      <c r="Y966" s="20"/>
      <c r="AA966" s="20"/>
    </row>
    <row r="967" spans="1:27" ht="39" customHeight="1" outlineLevel="1" thickBot="1" x14ac:dyDescent="0.3">
      <c r="A967" s="54"/>
      <c r="B967"/>
      <c r="C967"/>
      <c r="D967"/>
      <c r="E967"/>
      <c r="F967" s="79"/>
      <c r="G967" s="117" t="s">
        <v>370</v>
      </c>
      <c r="H967" s="117"/>
      <c r="I967" s="118"/>
      <c r="J967" s="33">
        <v>4</v>
      </c>
      <c r="K967" s="33">
        <v>4</v>
      </c>
      <c r="L967" s="36">
        <f t="shared" si="47"/>
        <v>1</v>
      </c>
      <c r="N967" s="126"/>
      <c r="O967" s="126"/>
      <c r="Q967" s="20"/>
      <c r="S967" s="20"/>
      <c r="U967" s="20"/>
      <c r="W967" s="20"/>
      <c r="Y967" s="20"/>
      <c r="AA967" s="20"/>
    </row>
    <row r="968" spans="1:27" ht="60" customHeight="1" outlineLevel="1" thickBot="1" x14ac:dyDescent="0.3">
      <c r="A968" s="54"/>
      <c r="B968"/>
      <c r="C968"/>
      <c r="D968"/>
      <c r="E968"/>
      <c r="F968" s="79"/>
      <c r="G968" s="117" t="s">
        <v>371</v>
      </c>
      <c r="H968" s="117"/>
      <c r="I968" s="118"/>
      <c r="J968" s="33">
        <v>190</v>
      </c>
      <c r="K968" s="33">
        <v>190</v>
      </c>
      <c r="L968" s="36">
        <f t="shared" si="47"/>
        <v>1</v>
      </c>
      <c r="N968" s="126"/>
      <c r="O968" s="126"/>
      <c r="Q968" s="20"/>
      <c r="S968" s="20"/>
      <c r="U968" s="20"/>
      <c r="W968" s="20"/>
      <c r="Y968" s="20"/>
      <c r="AA968" s="20"/>
    </row>
    <row r="969" spans="1:27" ht="39" customHeight="1" outlineLevel="1" thickBot="1" x14ac:dyDescent="0.3">
      <c r="A969" s="54"/>
      <c r="B969"/>
      <c r="C969"/>
      <c r="D969"/>
      <c r="E969"/>
      <c r="F969" s="79"/>
      <c r="G969" s="117" t="s">
        <v>372</v>
      </c>
      <c r="H969" s="117"/>
      <c r="I969" s="118"/>
      <c r="J969" s="33">
        <v>3</v>
      </c>
      <c r="K969" s="33">
        <v>3</v>
      </c>
      <c r="L969" s="36">
        <f t="shared" si="47"/>
        <v>1</v>
      </c>
      <c r="N969" s="126"/>
      <c r="O969" s="126"/>
      <c r="Q969" s="20"/>
      <c r="S969" s="20"/>
      <c r="U969" s="20"/>
      <c r="W969" s="20"/>
      <c r="Y969" s="20"/>
      <c r="AA969" s="20"/>
    </row>
    <row r="970" spans="1:27" ht="39" customHeight="1" outlineLevel="1" thickBot="1" x14ac:dyDescent="0.3">
      <c r="A970" s="54"/>
      <c r="B970"/>
      <c r="C970"/>
      <c r="D970"/>
      <c r="E970"/>
      <c r="F970" s="79"/>
      <c r="G970" s="117" t="s">
        <v>373</v>
      </c>
      <c r="H970" s="117"/>
      <c r="I970" s="118"/>
      <c r="J970" s="33">
        <v>33</v>
      </c>
      <c r="K970" s="33">
        <v>33</v>
      </c>
      <c r="L970" s="36">
        <f t="shared" si="47"/>
        <v>1</v>
      </c>
      <c r="N970" s="126"/>
      <c r="O970" s="126"/>
      <c r="Q970" s="20"/>
      <c r="S970" s="20"/>
      <c r="U970" s="20"/>
      <c r="W970" s="20"/>
      <c r="Y970" s="20"/>
      <c r="AA970" s="20"/>
    </row>
    <row r="971" spans="1:27" ht="39" customHeight="1" outlineLevel="1" thickBot="1" x14ac:dyDescent="0.3">
      <c r="A971" s="54"/>
      <c r="B971"/>
      <c r="C971"/>
      <c r="D971"/>
      <c r="E971"/>
      <c r="F971" s="79"/>
      <c r="G971" s="117" t="s">
        <v>374</v>
      </c>
      <c r="H971" s="117"/>
      <c r="I971" s="118"/>
      <c r="J971" s="33">
        <v>0</v>
      </c>
      <c r="K971" s="33">
        <v>0</v>
      </c>
      <c r="L971" s="36">
        <f t="shared" si="47"/>
        <v>0</v>
      </c>
      <c r="N971" s="126"/>
      <c r="O971" s="126"/>
      <c r="Q971" s="20"/>
      <c r="S971" s="20"/>
      <c r="U971" s="20"/>
      <c r="W971" s="20"/>
      <c r="Y971" s="20"/>
      <c r="AA971" s="20"/>
    </row>
    <row r="972" spans="1:27" ht="39" customHeight="1" outlineLevel="1" thickBot="1" x14ac:dyDescent="0.3">
      <c r="A972" s="54"/>
      <c r="B972"/>
      <c r="C972"/>
      <c r="D972"/>
      <c r="E972"/>
      <c r="F972" s="79"/>
      <c r="G972" s="117" t="s">
        <v>375</v>
      </c>
      <c r="H972" s="117"/>
      <c r="I972" s="118"/>
      <c r="J972" s="33">
        <v>4</v>
      </c>
      <c r="K972" s="33">
        <v>4</v>
      </c>
      <c r="L972" s="36">
        <f t="shared" si="47"/>
        <v>1</v>
      </c>
      <c r="N972" s="126"/>
      <c r="O972" s="126"/>
      <c r="Q972" s="20"/>
      <c r="S972" s="20"/>
      <c r="U972" s="20"/>
      <c r="W972" s="20"/>
      <c r="Y972" s="20"/>
      <c r="AA972" s="20"/>
    </row>
    <row r="973" spans="1:27" ht="39" customHeight="1" outlineLevel="1" thickBot="1" x14ac:dyDescent="0.3">
      <c r="A973" s="54"/>
      <c r="B973"/>
      <c r="C973"/>
      <c r="D973"/>
      <c r="E973"/>
      <c r="F973" s="79"/>
      <c r="G973" s="117" t="s">
        <v>376</v>
      </c>
      <c r="H973" s="117"/>
      <c r="I973" s="118"/>
      <c r="J973" s="33">
        <v>18</v>
      </c>
      <c r="K973" s="33">
        <v>18</v>
      </c>
      <c r="L973" s="36">
        <f t="shared" si="47"/>
        <v>1</v>
      </c>
      <c r="N973" s="126"/>
      <c r="O973" s="126"/>
      <c r="Q973" s="20"/>
      <c r="S973" s="20"/>
      <c r="U973" s="20"/>
      <c r="W973" s="20"/>
      <c r="Y973" s="20"/>
      <c r="AA973" s="20"/>
    </row>
    <row r="974" spans="1:27" ht="39" customHeight="1" outlineLevel="1" thickBot="1" x14ac:dyDescent="0.3">
      <c r="A974" s="54"/>
      <c r="B974"/>
      <c r="C974"/>
      <c r="D974"/>
      <c r="E974"/>
      <c r="F974" s="79"/>
      <c r="G974" s="117" t="s">
        <v>377</v>
      </c>
      <c r="H974" s="117"/>
      <c r="I974" s="118"/>
      <c r="J974" s="33">
        <v>9</v>
      </c>
      <c r="K974" s="33">
        <v>9</v>
      </c>
      <c r="L974" s="36">
        <f t="shared" si="47"/>
        <v>1</v>
      </c>
      <c r="N974" s="126"/>
      <c r="O974" s="126"/>
      <c r="Q974" s="20"/>
      <c r="S974" s="20"/>
      <c r="U974" s="20"/>
      <c r="W974" s="20"/>
      <c r="Y974" s="20"/>
      <c r="AA974" s="20"/>
    </row>
    <row r="975" spans="1:27" ht="78" customHeight="1" outlineLevel="1" thickBot="1" x14ac:dyDescent="0.3">
      <c r="A975" s="54"/>
      <c r="B975"/>
      <c r="C975"/>
      <c r="D975"/>
      <c r="E975"/>
      <c r="F975" s="79"/>
      <c r="G975" s="117" t="s">
        <v>378</v>
      </c>
      <c r="H975" s="117"/>
      <c r="I975" s="118"/>
      <c r="J975" s="33">
        <v>6</v>
      </c>
      <c r="K975" s="33">
        <v>6</v>
      </c>
      <c r="L975" s="36">
        <f t="shared" si="47"/>
        <v>1</v>
      </c>
      <c r="N975" s="126"/>
      <c r="O975" s="126"/>
      <c r="Q975" s="20"/>
      <c r="S975" s="20"/>
      <c r="U975" s="20"/>
      <c r="W975" s="20"/>
      <c r="Y975" s="20"/>
      <c r="AA975" s="20"/>
    </row>
    <row r="976" spans="1:27" ht="21" customHeight="1" outlineLevel="1" thickBot="1" x14ac:dyDescent="0.3">
      <c r="A976" s="54"/>
      <c r="B976"/>
      <c r="C976"/>
      <c r="D976"/>
      <c r="E976"/>
      <c r="F976" s="79"/>
      <c r="G976" s="117" t="s">
        <v>379</v>
      </c>
      <c r="H976" s="117"/>
      <c r="I976" s="118"/>
      <c r="J976" s="33">
        <v>5</v>
      </c>
      <c r="K976" s="33">
        <v>5</v>
      </c>
      <c r="L976" s="36">
        <f t="shared" si="47"/>
        <v>1</v>
      </c>
      <c r="N976" s="126"/>
      <c r="O976" s="126"/>
      <c r="Q976" s="20"/>
      <c r="S976" s="20"/>
      <c r="U976" s="20"/>
      <c r="W976" s="20"/>
      <c r="Y976" s="20"/>
      <c r="AA976" s="20"/>
    </row>
    <row r="977" spans="1:27" ht="21" customHeight="1" outlineLevel="1" thickBot="1" x14ac:dyDescent="0.3">
      <c r="A977" s="54"/>
      <c r="B977"/>
      <c r="C977"/>
      <c r="D977"/>
      <c r="E977"/>
      <c r="F977" s="79"/>
      <c r="G977" s="117" t="s">
        <v>380</v>
      </c>
      <c r="H977" s="117"/>
      <c r="I977" s="118"/>
      <c r="J977" s="33">
        <v>1106</v>
      </c>
      <c r="K977" s="33">
        <v>1106</v>
      </c>
      <c r="L977" s="36">
        <f t="shared" si="47"/>
        <v>1</v>
      </c>
      <c r="N977" s="126"/>
      <c r="O977" s="126"/>
      <c r="Q977" s="20"/>
      <c r="S977" s="20"/>
      <c r="U977" s="20"/>
      <c r="W977" s="20"/>
      <c r="Y977" s="20"/>
      <c r="AA977" s="20"/>
    </row>
    <row r="978" spans="1:27" ht="21" customHeight="1" outlineLevel="1" thickBot="1" x14ac:dyDescent="0.3">
      <c r="A978" s="54"/>
      <c r="B978"/>
      <c r="C978"/>
      <c r="D978"/>
      <c r="E978"/>
      <c r="F978" s="79"/>
      <c r="G978" s="117" t="s">
        <v>381</v>
      </c>
      <c r="H978" s="117"/>
      <c r="I978" s="118"/>
      <c r="J978" s="33">
        <v>186</v>
      </c>
      <c r="K978" s="33">
        <v>186</v>
      </c>
      <c r="L978" s="36">
        <f t="shared" si="47"/>
        <v>1</v>
      </c>
      <c r="N978" s="126"/>
      <c r="O978" s="126"/>
      <c r="Q978" s="20"/>
      <c r="S978" s="20"/>
      <c r="U978" s="20"/>
      <c r="W978" s="20"/>
      <c r="Y978" s="20"/>
      <c r="AA978" s="20"/>
    </row>
    <row r="979" spans="1:27" ht="21" customHeight="1" outlineLevel="1" thickBot="1" x14ac:dyDescent="0.3">
      <c r="A979" s="54"/>
      <c r="B979"/>
      <c r="C979"/>
      <c r="D979"/>
      <c r="E979"/>
      <c r="F979" s="79"/>
      <c r="G979" s="117" t="s">
        <v>382</v>
      </c>
      <c r="H979" s="117"/>
      <c r="I979" s="118"/>
      <c r="J979" s="33">
        <v>1</v>
      </c>
      <c r="K979" s="33">
        <v>1</v>
      </c>
      <c r="L979" s="36">
        <f t="shared" si="47"/>
        <v>1</v>
      </c>
      <c r="N979" s="126"/>
      <c r="O979" s="126"/>
      <c r="Q979" s="20"/>
      <c r="S979" s="20"/>
      <c r="U979" s="20"/>
      <c r="W979" s="20"/>
      <c r="Y979" s="20"/>
      <c r="AA979" s="20"/>
    </row>
    <row r="980" spans="1:27" ht="21" customHeight="1" outlineLevel="1" thickBot="1" x14ac:dyDescent="0.3">
      <c r="A980" s="54"/>
      <c r="B980"/>
      <c r="C980"/>
      <c r="D980"/>
      <c r="E980"/>
      <c r="F980" s="79"/>
      <c r="G980" s="117" t="s">
        <v>383</v>
      </c>
      <c r="H980" s="117"/>
      <c r="I980" s="118"/>
      <c r="J980" s="33">
        <v>3</v>
      </c>
      <c r="K980" s="33">
        <v>3</v>
      </c>
      <c r="L980" s="36">
        <f t="shared" si="47"/>
        <v>1</v>
      </c>
      <c r="N980" s="126"/>
      <c r="O980" s="126"/>
      <c r="Q980" s="20"/>
      <c r="S980" s="20"/>
      <c r="U980" s="20"/>
      <c r="W980" s="20"/>
      <c r="Y980" s="20"/>
      <c r="AA980" s="20"/>
    </row>
    <row r="981" spans="1:27" ht="21" customHeight="1" outlineLevel="1" thickBot="1" x14ac:dyDescent="0.3">
      <c r="A981" s="54"/>
      <c r="B981"/>
      <c r="C981"/>
      <c r="D981"/>
      <c r="E981"/>
      <c r="F981" s="79"/>
      <c r="G981" s="117" t="s">
        <v>384</v>
      </c>
      <c r="H981" s="117"/>
      <c r="I981" s="118"/>
      <c r="J981" s="33">
        <v>4</v>
      </c>
      <c r="K981" s="33">
        <v>4</v>
      </c>
      <c r="L981" s="36">
        <f t="shared" si="47"/>
        <v>1</v>
      </c>
      <c r="N981" s="126"/>
      <c r="O981" s="126"/>
      <c r="Q981" s="20"/>
      <c r="S981" s="20"/>
      <c r="U981" s="20"/>
      <c r="W981" s="20"/>
      <c r="Y981" s="20"/>
      <c r="AA981" s="20"/>
    </row>
    <row r="982" spans="1:27" ht="21" customHeight="1" outlineLevel="1" thickBot="1" x14ac:dyDescent="0.3">
      <c r="A982" s="54"/>
      <c r="B982"/>
      <c r="C982"/>
      <c r="D982"/>
      <c r="E982"/>
      <c r="F982" s="79"/>
      <c r="G982" s="117" t="s">
        <v>385</v>
      </c>
      <c r="H982" s="117"/>
      <c r="I982" s="118"/>
      <c r="J982" s="33">
        <v>4</v>
      </c>
      <c r="K982" s="33">
        <v>4</v>
      </c>
      <c r="L982" s="36">
        <f t="shared" si="47"/>
        <v>1</v>
      </c>
      <c r="N982" s="126"/>
      <c r="O982" s="126"/>
      <c r="Q982" s="20"/>
      <c r="S982" s="20"/>
      <c r="U982" s="20"/>
      <c r="W982" s="20"/>
      <c r="Y982" s="20"/>
      <c r="AA982" s="20"/>
    </row>
    <row r="983" spans="1:27" ht="21" customHeight="1" outlineLevel="1" thickBot="1" x14ac:dyDescent="0.3">
      <c r="A983" s="54"/>
      <c r="B983"/>
      <c r="C983"/>
      <c r="D983"/>
      <c r="E983"/>
      <c r="F983" s="79"/>
      <c r="G983" s="117" t="s">
        <v>386</v>
      </c>
      <c r="H983" s="117"/>
      <c r="I983" s="118"/>
      <c r="J983" s="33">
        <v>57</v>
      </c>
      <c r="K983" s="33">
        <v>57</v>
      </c>
      <c r="L983" s="36">
        <f t="shared" si="47"/>
        <v>1</v>
      </c>
      <c r="N983" s="126"/>
      <c r="O983" s="126"/>
      <c r="Q983" s="20"/>
      <c r="S983" s="20"/>
      <c r="U983" s="20"/>
      <c r="W983" s="20"/>
      <c r="Y983" s="20"/>
      <c r="AA983" s="20"/>
    </row>
    <row r="984" spans="1:27" ht="21" customHeight="1" outlineLevel="1" thickBot="1" x14ac:dyDescent="0.3">
      <c r="A984" s="54"/>
      <c r="B984"/>
      <c r="C984"/>
      <c r="D984"/>
      <c r="E984"/>
      <c r="F984" s="79"/>
      <c r="G984" s="117" t="s">
        <v>387</v>
      </c>
      <c r="H984" s="117"/>
      <c r="I984" s="118"/>
      <c r="J984" s="33">
        <v>58</v>
      </c>
      <c r="K984" s="33">
        <v>58</v>
      </c>
      <c r="L984" s="36">
        <f t="shared" si="47"/>
        <v>1</v>
      </c>
      <c r="N984" s="126"/>
      <c r="O984" s="126"/>
      <c r="Q984" s="20"/>
      <c r="S984" s="20"/>
      <c r="U984" s="20"/>
      <c r="W984" s="20"/>
      <c r="Y984" s="20"/>
      <c r="AA984" s="20"/>
    </row>
    <row r="985" spans="1:27" ht="21" customHeight="1" outlineLevel="1" thickBot="1" x14ac:dyDescent="0.3">
      <c r="A985" s="54"/>
      <c r="B985"/>
      <c r="C985"/>
      <c r="D985"/>
      <c r="E985"/>
      <c r="F985" s="79"/>
      <c r="G985" s="117" t="s">
        <v>388</v>
      </c>
      <c r="H985" s="117"/>
      <c r="I985" s="118"/>
      <c r="J985" s="33">
        <v>478</v>
      </c>
      <c r="K985" s="33">
        <v>478</v>
      </c>
      <c r="L985" s="36">
        <f t="shared" si="47"/>
        <v>1</v>
      </c>
      <c r="N985" s="126"/>
      <c r="O985" s="126"/>
      <c r="Q985" s="20"/>
      <c r="S985" s="20"/>
      <c r="U985" s="20"/>
      <c r="W985" s="20"/>
      <c r="Y985" s="20"/>
      <c r="AA985" s="20"/>
    </row>
    <row r="986" spans="1:27" ht="21" customHeight="1" outlineLevel="1" thickBot="1" x14ac:dyDescent="0.3">
      <c r="A986" s="54"/>
      <c r="B986"/>
      <c r="C986"/>
      <c r="D986"/>
      <c r="E986"/>
      <c r="F986" s="79"/>
      <c r="G986" s="117" t="s">
        <v>389</v>
      </c>
      <c r="H986" s="117"/>
      <c r="I986" s="118"/>
      <c r="J986" s="33">
        <v>438</v>
      </c>
      <c r="K986" s="33">
        <v>438</v>
      </c>
      <c r="L986" s="36">
        <f t="shared" si="47"/>
        <v>1</v>
      </c>
      <c r="N986" s="126"/>
      <c r="O986" s="126"/>
      <c r="Q986" s="20"/>
      <c r="S986" s="20"/>
      <c r="U986" s="20"/>
      <c r="W986" s="20"/>
      <c r="Y986" s="20"/>
      <c r="AA986" s="20"/>
    </row>
    <row r="987" spans="1:27" ht="21" customHeight="1" outlineLevel="1" thickBot="1" x14ac:dyDescent="0.3">
      <c r="A987" s="54"/>
      <c r="B987"/>
      <c r="C987"/>
      <c r="D987"/>
      <c r="E987"/>
      <c r="F987" s="79"/>
      <c r="G987" s="117" t="s">
        <v>390</v>
      </c>
      <c r="H987" s="117"/>
      <c r="I987" s="118"/>
      <c r="J987" s="33">
        <v>200</v>
      </c>
      <c r="K987" s="33">
        <v>200</v>
      </c>
      <c r="L987" s="36">
        <f t="shared" si="47"/>
        <v>1</v>
      </c>
      <c r="N987" s="126"/>
      <c r="O987" s="126"/>
      <c r="Q987" s="20"/>
      <c r="S987" s="20"/>
      <c r="U987" s="20"/>
      <c r="W987" s="20"/>
      <c r="Y987" s="20"/>
      <c r="AA987" s="20"/>
    </row>
    <row r="988" spans="1:27" ht="21" customHeight="1" outlineLevel="1" thickBot="1" x14ac:dyDescent="0.3">
      <c r="A988" s="54"/>
      <c r="B988"/>
      <c r="C988"/>
      <c r="D988"/>
      <c r="E988"/>
      <c r="F988" s="79"/>
      <c r="G988" s="117" t="s">
        <v>391</v>
      </c>
      <c r="H988" s="117"/>
      <c r="I988" s="118"/>
      <c r="J988" s="33">
        <v>118</v>
      </c>
      <c r="K988" s="33">
        <v>118</v>
      </c>
      <c r="L988" s="36">
        <f t="shared" si="47"/>
        <v>1</v>
      </c>
      <c r="N988" s="126"/>
      <c r="O988" s="126"/>
      <c r="Q988" s="20"/>
      <c r="S988" s="20"/>
      <c r="U988" s="20"/>
      <c r="W988" s="20"/>
      <c r="Y988" s="20"/>
      <c r="AA988" s="20"/>
    </row>
    <row r="989" spans="1:27" ht="21" customHeight="1" outlineLevel="1" thickBot="1" x14ac:dyDescent="0.3">
      <c r="A989" s="54"/>
      <c r="B989"/>
      <c r="C989"/>
      <c r="D989"/>
      <c r="E989"/>
      <c r="F989" s="79"/>
      <c r="G989" s="117" t="s">
        <v>392</v>
      </c>
      <c r="H989" s="117"/>
      <c r="I989" s="118"/>
      <c r="J989" s="33">
        <v>180</v>
      </c>
      <c r="K989" s="33">
        <v>180</v>
      </c>
      <c r="L989" s="36">
        <f t="shared" si="47"/>
        <v>1</v>
      </c>
      <c r="N989" s="126"/>
      <c r="O989" s="126"/>
      <c r="Q989" s="20"/>
      <c r="S989" s="20"/>
      <c r="U989" s="20"/>
      <c r="W989" s="20"/>
      <c r="Y989" s="20"/>
      <c r="AA989" s="20"/>
    </row>
    <row r="990" spans="1:27" ht="21" customHeight="1" outlineLevel="1" thickBot="1" x14ac:dyDescent="0.3">
      <c r="A990" s="54"/>
      <c r="B990"/>
      <c r="C990"/>
      <c r="D990"/>
      <c r="E990"/>
      <c r="F990" s="79"/>
      <c r="G990" s="117" t="s">
        <v>405</v>
      </c>
      <c r="H990" s="117"/>
      <c r="I990" s="118"/>
      <c r="J990" s="33">
        <v>0</v>
      </c>
      <c r="K990" s="33">
        <v>0</v>
      </c>
      <c r="L990" s="36">
        <f t="shared" si="47"/>
        <v>0</v>
      </c>
      <c r="N990" s="126"/>
      <c r="O990" s="126"/>
      <c r="Q990" s="20"/>
      <c r="S990" s="20"/>
      <c r="U990" s="20"/>
      <c r="W990" s="20"/>
      <c r="Y990" s="20"/>
      <c r="AA990" s="20"/>
    </row>
    <row r="991" spans="1:27" ht="21" customHeight="1" outlineLevel="1" thickBot="1" x14ac:dyDescent="0.3">
      <c r="A991" s="54"/>
      <c r="B991"/>
      <c r="C991"/>
      <c r="D991"/>
      <c r="E991"/>
      <c r="F991" s="79"/>
      <c r="G991" s="117" t="s">
        <v>393</v>
      </c>
      <c r="H991" s="117"/>
      <c r="I991" s="118"/>
      <c r="J991" s="33">
        <v>0</v>
      </c>
      <c r="K991" s="33">
        <v>0</v>
      </c>
      <c r="L991" s="36">
        <f t="shared" si="47"/>
        <v>0</v>
      </c>
      <c r="N991" s="126"/>
      <c r="O991" s="126"/>
      <c r="Q991" s="20"/>
      <c r="S991" s="20"/>
      <c r="U991" s="20"/>
      <c r="W991" s="20"/>
      <c r="Y991" s="20"/>
      <c r="AA991" s="20"/>
    </row>
    <row r="992" spans="1:27" ht="21" customHeight="1" outlineLevel="1" thickBot="1" x14ac:dyDescent="0.3">
      <c r="A992" s="54"/>
      <c r="B992"/>
      <c r="C992"/>
      <c r="D992"/>
      <c r="E992"/>
      <c r="F992" s="79"/>
      <c r="G992" s="117" t="s">
        <v>394</v>
      </c>
      <c r="H992" s="117"/>
      <c r="I992" s="118"/>
      <c r="J992" s="33">
        <v>1130</v>
      </c>
      <c r="K992" s="33">
        <v>1130</v>
      </c>
      <c r="L992" s="36">
        <f t="shared" si="47"/>
        <v>1</v>
      </c>
      <c r="N992" s="126"/>
      <c r="O992" s="126"/>
      <c r="Q992" s="20"/>
      <c r="S992" s="20"/>
      <c r="U992" s="20"/>
      <c r="W992" s="20"/>
      <c r="Y992" s="20"/>
      <c r="AA992" s="20"/>
    </row>
    <row r="993" spans="1:27" ht="88.5" customHeight="1" outlineLevel="1" thickBot="1" x14ac:dyDescent="0.3">
      <c r="A993" s="54"/>
      <c r="B993"/>
      <c r="C993"/>
      <c r="D993"/>
      <c r="E993"/>
      <c r="F993" s="79"/>
      <c r="G993" s="117" t="s">
        <v>419</v>
      </c>
      <c r="H993" s="117"/>
      <c r="I993" s="118"/>
      <c r="J993" s="33">
        <v>1</v>
      </c>
      <c r="K993" s="33">
        <v>1</v>
      </c>
      <c r="L993" s="36">
        <f t="shared" si="47"/>
        <v>1</v>
      </c>
      <c r="N993" s="126"/>
      <c r="O993" s="126"/>
      <c r="Q993" s="20"/>
      <c r="S993" s="20"/>
      <c r="U993" s="20"/>
      <c r="W993" s="20"/>
      <c r="Y993" s="20"/>
      <c r="AA993" s="20"/>
    </row>
    <row r="994" spans="1:27" ht="88.5" customHeight="1" outlineLevel="1" thickBot="1" x14ac:dyDescent="0.3">
      <c r="A994" s="54"/>
      <c r="B994"/>
      <c r="C994"/>
      <c r="D994"/>
      <c r="E994"/>
      <c r="F994" s="79"/>
      <c r="G994" s="117" t="s">
        <v>395</v>
      </c>
      <c r="H994" s="117"/>
      <c r="I994" s="118"/>
      <c r="J994" s="33">
        <v>1</v>
      </c>
      <c r="K994" s="33">
        <v>1</v>
      </c>
      <c r="L994" s="36">
        <f t="shared" si="47"/>
        <v>1</v>
      </c>
      <c r="N994" s="126"/>
      <c r="O994" s="126"/>
      <c r="Q994" s="20"/>
      <c r="S994" s="20"/>
      <c r="U994" s="20"/>
      <c r="W994" s="20"/>
      <c r="Y994" s="20"/>
      <c r="AA994" s="20"/>
    </row>
    <row r="995" spans="1:27" ht="21" customHeight="1" outlineLevel="1" thickBot="1" x14ac:dyDescent="0.3">
      <c r="A995" s="54"/>
      <c r="B995"/>
      <c r="C995"/>
      <c r="D995"/>
      <c r="E995"/>
      <c r="F995" s="79"/>
      <c r="G995" s="117" t="s">
        <v>396</v>
      </c>
      <c r="H995" s="117"/>
      <c r="I995" s="118"/>
      <c r="J995" s="33">
        <v>1</v>
      </c>
      <c r="K995" s="33">
        <v>1</v>
      </c>
      <c r="L995" s="36">
        <f t="shared" si="47"/>
        <v>1</v>
      </c>
      <c r="N995" s="126"/>
      <c r="O995" s="126"/>
      <c r="Q995" s="20"/>
      <c r="S995" s="20"/>
      <c r="U995" s="20"/>
      <c r="W995" s="20"/>
      <c r="Y995" s="20"/>
      <c r="AA995" s="20"/>
    </row>
    <row r="996" spans="1:27" ht="48" customHeight="1" outlineLevel="1" thickBot="1" x14ac:dyDescent="0.3">
      <c r="A996" s="54"/>
      <c r="B996"/>
      <c r="C996"/>
      <c r="D996"/>
      <c r="E996"/>
      <c r="F996" s="79"/>
      <c r="G996" s="117" t="s">
        <v>397</v>
      </c>
      <c r="H996" s="117"/>
      <c r="I996" s="118"/>
      <c r="J996" s="33">
        <v>12</v>
      </c>
      <c r="K996" s="33">
        <v>12</v>
      </c>
      <c r="L996" s="36">
        <f t="shared" si="47"/>
        <v>1</v>
      </c>
      <c r="N996" s="126"/>
      <c r="O996" s="126"/>
      <c r="Q996" s="20"/>
      <c r="S996" s="20"/>
      <c r="U996" s="20"/>
      <c r="W996" s="20"/>
      <c r="Y996" s="20"/>
      <c r="AA996" s="20"/>
    </row>
    <row r="997" spans="1:27" ht="21" customHeight="1" outlineLevel="1" thickBot="1" x14ac:dyDescent="0.3">
      <c r="A997" s="54"/>
      <c r="B997"/>
      <c r="C997"/>
      <c r="D997"/>
      <c r="E997"/>
      <c r="F997" s="79"/>
      <c r="G997" s="117" t="s">
        <v>398</v>
      </c>
      <c r="H997" s="117"/>
      <c r="I997" s="118"/>
      <c r="J997" s="33">
        <v>4</v>
      </c>
      <c r="K997" s="33">
        <v>4</v>
      </c>
      <c r="L997" s="36">
        <f t="shared" si="47"/>
        <v>1</v>
      </c>
      <c r="N997" s="126"/>
      <c r="O997" s="126"/>
      <c r="Q997" s="20"/>
      <c r="S997" s="20"/>
      <c r="U997" s="20"/>
      <c r="W997" s="20"/>
      <c r="Y997" s="20"/>
      <c r="AA997" s="20"/>
    </row>
    <row r="998" spans="1:27" ht="126.75" customHeight="1" outlineLevel="1" thickBot="1" x14ac:dyDescent="0.3">
      <c r="A998" s="54"/>
      <c r="B998"/>
      <c r="C998"/>
      <c r="D998"/>
      <c r="E998"/>
      <c r="F998" s="79"/>
      <c r="G998" s="117" t="s">
        <v>399</v>
      </c>
      <c r="H998" s="117"/>
      <c r="I998" s="118"/>
      <c r="J998" s="33">
        <v>9</v>
      </c>
      <c r="K998" s="33">
        <v>9</v>
      </c>
      <c r="L998" s="36">
        <f t="shared" si="47"/>
        <v>1</v>
      </c>
      <c r="N998" s="126"/>
      <c r="O998" s="126"/>
      <c r="Q998" s="20"/>
      <c r="S998" s="20"/>
      <c r="U998" s="20"/>
      <c r="W998" s="20"/>
      <c r="Y998" s="20"/>
      <c r="AA998" s="20"/>
    </row>
    <row r="999" spans="1:27" ht="21" customHeight="1" outlineLevel="1" thickBot="1" x14ac:dyDescent="0.3">
      <c r="A999" s="54"/>
      <c r="B999"/>
      <c r="C999"/>
      <c r="D999"/>
      <c r="E999"/>
      <c r="F999" s="79"/>
      <c r="G999" s="117" t="s">
        <v>400</v>
      </c>
      <c r="H999" s="117"/>
      <c r="I999" s="118"/>
      <c r="J999" s="33">
        <v>11</v>
      </c>
      <c r="K999" s="33">
        <v>11</v>
      </c>
      <c r="L999" s="36">
        <f t="shared" si="47"/>
        <v>1</v>
      </c>
      <c r="N999" s="126"/>
      <c r="O999" s="126"/>
      <c r="Q999" s="20"/>
      <c r="S999" s="20"/>
      <c r="U999" s="20"/>
      <c r="W999" s="20"/>
      <c r="Y999" s="20"/>
      <c r="AA999" s="20"/>
    </row>
    <row r="1000" spans="1:27" ht="21" customHeight="1" outlineLevel="1" thickBot="1" x14ac:dyDescent="0.3">
      <c r="A1000" s="54"/>
      <c r="B1000"/>
      <c r="C1000"/>
      <c r="D1000"/>
      <c r="E1000"/>
      <c r="F1000" s="79"/>
      <c r="G1000" s="117" t="s">
        <v>401</v>
      </c>
      <c r="H1000" s="117"/>
      <c r="I1000" s="118"/>
      <c r="J1000" s="33">
        <v>1103</v>
      </c>
      <c r="K1000" s="33">
        <v>1103</v>
      </c>
      <c r="L1000" s="36">
        <f t="shared" si="47"/>
        <v>1</v>
      </c>
      <c r="N1000" s="126"/>
      <c r="O1000" s="126"/>
      <c r="Q1000" s="20"/>
      <c r="S1000" s="20"/>
      <c r="U1000" s="20"/>
      <c r="W1000" s="20"/>
      <c r="Y1000" s="20"/>
      <c r="AA1000" s="20"/>
    </row>
    <row r="1001" spans="1:27" ht="21" customHeight="1" outlineLevel="1" thickBot="1" x14ac:dyDescent="0.3">
      <c r="A1001" s="54"/>
      <c r="B1001"/>
      <c r="C1001"/>
      <c r="D1001"/>
      <c r="E1001"/>
      <c r="F1001" s="79"/>
      <c r="G1001" s="117" t="s">
        <v>402</v>
      </c>
      <c r="H1001" s="117"/>
      <c r="I1001" s="118"/>
      <c r="J1001" s="33">
        <v>1</v>
      </c>
      <c r="K1001" s="33">
        <v>1</v>
      </c>
      <c r="L1001" s="36">
        <f t="shared" si="47"/>
        <v>1</v>
      </c>
      <c r="N1001" s="126"/>
      <c r="O1001" s="126"/>
      <c r="Q1001" s="20"/>
      <c r="S1001" s="20"/>
      <c r="U1001" s="20"/>
      <c r="W1001" s="20"/>
      <c r="Y1001" s="20"/>
      <c r="AA1001" s="20"/>
    </row>
    <row r="1002" spans="1:27" ht="31.5" customHeight="1" outlineLevel="1" thickBot="1" x14ac:dyDescent="0.3">
      <c r="A1002" s="54"/>
      <c r="B1002"/>
      <c r="C1002"/>
      <c r="D1002"/>
      <c r="E1002"/>
      <c r="F1002" s="79"/>
      <c r="G1002" s="117" t="s">
        <v>403</v>
      </c>
      <c r="H1002" s="117"/>
      <c r="I1002" s="118"/>
      <c r="J1002" s="33">
        <v>3</v>
      </c>
      <c r="K1002" s="33">
        <v>3</v>
      </c>
      <c r="L1002" s="36">
        <f t="shared" si="47"/>
        <v>1</v>
      </c>
      <c r="N1002" s="126"/>
      <c r="O1002" s="126"/>
      <c r="Q1002" s="20"/>
      <c r="S1002" s="20"/>
      <c r="U1002" s="20"/>
      <c r="W1002" s="20"/>
      <c r="Y1002" s="20"/>
      <c r="AA1002" s="20"/>
    </row>
    <row r="1003" spans="1:27" ht="21" customHeight="1" outlineLevel="1" thickBot="1" x14ac:dyDescent="0.3">
      <c r="A1003" s="54"/>
      <c r="B1003"/>
      <c r="C1003"/>
      <c r="D1003"/>
      <c r="E1003"/>
      <c r="F1003" s="79"/>
      <c r="G1003" s="117" t="s">
        <v>405</v>
      </c>
      <c r="H1003" s="117"/>
      <c r="I1003" s="118"/>
      <c r="J1003" s="33">
        <v>0</v>
      </c>
      <c r="K1003" s="33">
        <v>0</v>
      </c>
      <c r="L1003" s="36">
        <f t="shared" si="47"/>
        <v>0</v>
      </c>
      <c r="N1003" s="126"/>
      <c r="O1003" s="126"/>
      <c r="Q1003" s="20"/>
      <c r="S1003" s="20"/>
      <c r="U1003" s="20"/>
      <c r="W1003" s="20"/>
      <c r="Y1003" s="20"/>
      <c r="AA1003" s="20"/>
    </row>
    <row r="1004" spans="1:27" ht="21" customHeight="1" outlineLevel="1" thickBot="1" x14ac:dyDescent="0.3">
      <c r="A1004" s="54"/>
      <c r="B1004"/>
      <c r="C1004"/>
      <c r="D1004"/>
      <c r="E1004"/>
      <c r="F1004" s="79"/>
      <c r="G1004" s="117" t="s">
        <v>406</v>
      </c>
      <c r="H1004" s="117"/>
      <c r="I1004" s="118"/>
      <c r="J1004" s="33">
        <v>0</v>
      </c>
      <c r="K1004" s="33">
        <v>0</v>
      </c>
      <c r="L1004" s="36">
        <f t="shared" si="47"/>
        <v>0</v>
      </c>
      <c r="N1004" s="126"/>
      <c r="O1004" s="126"/>
      <c r="Q1004" s="20"/>
      <c r="S1004" s="20"/>
      <c r="U1004" s="20"/>
      <c r="W1004" s="20"/>
      <c r="Y1004" s="20"/>
      <c r="AA1004" s="20"/>
    </row>
    <row r="1005" spans="1:27" ht="85.5" customHeight="1" outlineLevel="1" thickBot="1" x14ac:dyDescent="0.3">
      <c r="A1005" s="54"/>
      <c r="B1005"/>
      <c r="C1005"/>
      <c r="D1005"/>
      <c r="E1005"/>
      <c r="F1005" s="79"/>
      <c r="G1005" s="117" t="s">
        <v>404</v>
      </c>
      <c r="H1005" s="117"/>
      <c r="I1005" s="118"/>
      <c r="J1005" s="33">
        <v>1</v>
      </c>
      <c r="K1005" s="33">
        <v>1</v>
      </c>
      <c r="L1005" s="36">
        <f t="shared" si="47"/>
        <v>1</v>
      </c>
      <c r="N1005" s="126"/>
      <c r="O1005" s="126"/>
      <c r="Q1005" s="20" t="s">
        <v>421</v>
      </c>
      <c r="S1005" s="20" t="s">
        <v>422</v>
      </c>
      <c r="U1005" s="20" t="s">
        <v>423</v>
      </c>
      <c r="W1005" s="20"/>
      <c r="Y1005" s="20"/>
      <c r="AA1005" s="20"/>
    </row>
    <row r="1006" spans="1:27" ht="21" customHeight="1" outlineLevel="1" thickBot="1" x14ac:dyDescent="0.3">
      <c r="A1006" s="54"/>
      <c r="B1006"/>
      <c r="C1006"/>
      <c r="D1006"/>
      <c r="E1006"/>
      <c r="F1006" s="79"/>
      <c r="G1006" s="117" t="s">
        <v>407</v>
      </c>
      <c r="H1006" s="117"/>
      <c r="I1006" s="118"/>
      <c r="J1006" s="33">
        <v>1</v>
      </c>
      <c r="K1006" s="33">
        <v>1</v>
      </c>
      <c r="L1006" s="36">
        <f t="shared" si="47"/>
        <v>1</v>
      </c>
      <c r="N1006" s="126"/>
      <c r="O1006" s="126"/>
      <c r="Q1006" s="20"/>
      <c r="S1006" s="20"/>
      <c r="U1006" s="20"/>
      <c r="W1006" s="20"/>
      <c r="Y1006" s="20"/>
      <c r="AA1006" s="20"/>
    </row>
    <row r="1007" spans="1:27" ht="21" customHeight="1" outlineLevel="1" thickBot="1" x14ac:dyDescent="0.3">
      <c r="A1007" s="54"/>
      <c r="B1007"/>
      <c r="C1007"/>
      <c r="D1007"/>
      <c r="E1007"/>
      <c r="F1007" s="79"/>
      <c r="G1007" s="117" t="s">
        <v>408</v>
      </c>
      <c r="H1007" s="117"/>
      <c r="I1007" s="118"/>
      <c r="J1007" s="33">
        <v>1</v>
      </c>
      <c r="K1007" s="33">
        <v>1</v>
      </c>
      <c r="L1007" s="36">
        <f t="shared" si="47"/>
        <v>1</v>
      </c>
      <c r="N1007" s="126"/>
      <c r="O1007" s="126"/>
      <c r="Q1007" s="20"/>
      <c r="S1007" s="20"/>
      <c r="U1007" s="20"/>
      <c r="W1007" s="20"/>
      <c r="Y1007" s="20"/>
      <c r="AA1007" s="20"/>
    </row>
    <row r="1008" spans="1:27" ht="151.5" customHeight="1" outlineLevel="1" thickBot="1" x14ac:dyDescent="0.3">
      <c r="A1008" s="54"/>
      <c r="B1008"/>
      <c r="C1008"/>
      <c r="D1008"/>
      <c r="E1008"/>
      <c r="F1008" s="79"/>
      <c r="G1008" s="117" t="s">
        <v>420</v>
      </c>
      <c r="H1008" s="117"/>
      <c r="I1008" s="118"/>
      <c r="J1008" s="33">
        <v>13</v>
      </c>
      <c r="K1008" s="33">
        <v>13</v>
      </c>
      <c r="L1008" s="36">
        <f t="shared" si="47"/>
        <v>1</v>
      </c>
      <c r="N1008" s="126"/>
      <c r="O1008" s="126"/>
      <c r="Q1008" s="20"/>
      <c r="S1008" s="20"/>
      <c r="U1008" s="20"/>
      <c r="W1008" s="20"/>
      <c r="Y1008" s="20"/>
      <c r="AA1008" s="20"/>
    </row>
    <row r="1009" spans="1:27" ht="21" customHeight="1" outlineLevel="1" thickBot="1" x14ac:dyDescent="0.3">
      <c r="A1009" s="54"/>
      <c r="B1009"/>
      <c r="C1009"/>
      <c r="D1009"/>
      <c r="E1009"/>
      <c r="F1009" s="79"/>
      <c r="G1009" s="117" t="s">
        <v>409</v>
      </c>
      <c r="H1009" s="117"/>
      <c r="I1009" s="118"/>
      <c r="J1009" s="33">
        <v>1288</v>
      </c>
      <c r="K1009" s="33">
        <v>1288</v>
      </c>
      <c r="L1009" s="36">
        <f t="shared" si="47"/>
        <v>1</v>
      </c>
      <c r="N1009" s="126"/>
      <c r="O1009" s="126"/>
      <c r="Q1009" s="20"/>
      <c r="S1009" s="20"/>
      <c r="U1009" s="20"/>
      <c r="W1009" s="20"/>
      <c r="Y1009" s="20"/>
      <c r="AA1009" s="20"/>
    </row>
    <row r="1010" spans="1:27" ht="21" customHeight="1" outlineLevel="1" thickBot="1" x14ac:dyDescent="0.3">
      <c r="A1010" s="54"/>
      <c r="B1010"/>
      <c r="C1010"/>
      <c r="D1010"/>
      <c r="E1010"/>
      <c r="F1010" s="79"/>
      <c r="G1010" s="117" t="s">
        <v>410</v>
      </c>
      <c r="H1010" s="117"/>
      <c r="I1010" s="118"/>
      <c r="J1010" s="33">
        <v>1</v>
      </c>
      <c r="K1010" s="33">
        <v>1</v>
      </c>
      <c r="L1010" s="36">
        <f t="shared" si="47"/>
        <v>1</v>
      </c>
      <c r="N1010" s="126"/>
      <c r="O1010" s="126"/>
      <c r="Q1010" s="20"/>
      <c r="S1010" s="20"/>
      <c r="U1010" s="20"/>
      <c r="W1010" s="20"/>
      <c r="Y1010" s="20"/>
      <c r="AA1010" s="20"/>
    </row>
    <row r="1011" spans="1:27" ht="21" customHeight="1" outlineLevel="1" thickBot="1" x14ac:dyDescent="0.3">
      <c r="A1011" s="54"/>
      <c r="B1011"/>
      <c r="C1011"/>
      <c r="D1011"/>
      <c r="E1011"/>
      <c r="F1011" s="79"/>
      <c r="G1011" s="117" t="s">
        <v>411</v>
      </c>
      <c r="H1011" s="117"/>
      <c r="I1011" s="118"/>
      <c r="J1011" s="33">
        <v>2</v>
      </c>
      <c r="K1011" s="33">
        <v>2</v>
      </c>
      <c r="L1011" s="36">
        <f t="shared" si="47"/>
        <v>1</v>
      </c>
      <c r="N1011" s="126"/>
      <c r="O1011" s="126"/>
      <c r="Q1011" s="20"/>
      <c r="S1011" s="20"/>
      <c r="U1011" s="20"/>
      <c r="W1011" s="20"/>
      <c r="Y1011" s="20"/>
      <c r="AA1011" s="20"/>
    </row>
    <row r="1012" spans="1:27" ht="39" customHeight="1" outlineLevel="1" thickBot="1" x14ac:dyDescent="0.3">
      <c r="A1012" s="54"/>
      <c r="B1012"/>
      <c r="C1012"/>
      <c r="D1012"/>
      <c r="E1012"/>
      <c r="F1012" s="79"/>
      <c r="G1012" s="117" t="s">
        <v>412</v>
      </c>
      <c r="H1012" s="117"/>
      <c r="I1012" s="118"/>
      <c r="J1012" s="33">
        <v>2</v>
      </c>
      <c r="K1012" s="33">
        <v>2</v>
      </c>
      <c r="L1012" s="36">
        <f t="shared" si="47"/>
        <v>1</v>
      </c>
      <c r="N1012" s="126"/>
      <c r="O1012" s="126"/>
      <c r="Q1012" s="20"/>
      <c r="S1012" s="20"/>
      <c r="U1012" s="20"/>
      <c r="W1012" s="20"/>
      <c r="Y1012" s="20"/>
      <c r="AA1012" s="20"/>
    </row>
    <row r="1013" spans="1:27" ht="21" customHeight="1" outlineLevel="1" thickBot="1" x14ac:dyDescent="0.3">
      <c r="A1013" s="54"/>
      <c r="B1013"/>
      <c r="C1013"/>
      <c r="D1013"/>
      <c r="E1013"/>
      <c r="F1013" s="79"/>
      <c r="G1013" s="117" t="s">
        <v>413</v>
      </c>
      <c r="H1013" s="117"/>
      <c r="I1013" s="118"/>
      <c r="J1013" s="33">
        <v>1493</v>
      </c>
      <c r="K1013" s="33">
        <v>1493</v>
      </c>
      <c r="L1013" s="36">
        <f t="shared" si="47"/>
        <v>1</v>
      </c>
      <c r="N1013" s="126"/>
      <c r="O1013" s="126"/>
      <c r="Q1013" s="20"/>
      <c r="S1013" s="20"/>
      <c r="U1013" s="20"/>
      <c r="W1013" s="20"/>
      <c r="Y1013" s="20"/>
      <c r="AA1013" s="20"/>
    </row>
    <row r="1014" spans="1:27" ht="21" customHeight="1" outlineLevel="1" thickBot="1" x14ac:dyDescent="0.3">
      <c r="A1014" s="54"/>
      <c r="B1014"/>
      <c r="C1014"/>
      <c r="D1014"/>
      <c r="E1014"/>
      <c r="F1014" s="79"/>
      <c r="G1014" s="117" t="s">
        <v>414</v>
      </c>
      <c r="H1014" s="117"/>
      <c r="I1014" s="118"/>
      <c r="J1014" s="33">
        <v>1</v>
      </c>
      <c r="K1014" s="33">
        <v>1</v>
      </c>
      <c r="L1014" s="36">
        <f t="shared" si="47"/>
        <v>1</v>
      </c>
      <c r="N1014" s="126"/>
      <c r="O1014" s="126"/>
      <c r="Q1014" s="20"/>
      <c r="S1014" s="20"/>
      <c r="U1014" s="20"/>
      <c r="W1014" s="20"/>
      <c r="Y1014" s="20"/>
      <c r="AA1014" s="20"/>
    </row>
    <row r="1015" spans="1:27" ht="21" customHeight="1" outlineLevel="1" thickBot="1" x14ac:dyDescent="0.3">
      <c r="A1015" s="54"/>
      <c r="B1015"/>
      <c r="C1015"/>
      <c r="D1015"/>
      <c r="E1015"/>
      <c r="F1015" s="79"/>
      <c r="G1015" s="117" t="s">
        <v>415</v>
      </c>
      <c r="H1015" s="117"/>
      <c r="I1015" s="118"/>
      <c r="J1015" s="33">
        <v>37</v>
      </c>
      <c r="K1015" s="33">
        <v>37</v>
      </c>
      <c r="L1015" s="36">
        <f t="shared" si="47"/>
        <v>1</v>
      </c>
      <c r="N1015" s="126"/>
      <c r="O1015" s="126"/>
      <c r="Q1015" s="20"/>
      <c r="S1015" s="20"/>
      <c r="U1015" s="20"/>
      <c r="W1015" s="20"/>
      <c r="Y1015" s="20"/>
      <c r="AA1015" s="20"/>
    </row>
    <row r="1016" spans="1:27" ht="40.5" customHeight="1" outlineLevel="1" thickBot="1" x14ac:dyDescent="0.3">
      <c r="A1016" s="54"/>
      <c r="B1016"/>
      <c r="C1016"/>
      <c r="D1016"/>
      <c r="E1016"/>
      <c r="F1016" s="79"/>
      <c r="G1016" s="117" t="s">
        <v>416</v>
      </c>
      <c r="H1016" s="117"/>
      <c r="I1016" s="118"/>
      <c r="J1016" s="33">
        <v>22</v>
      </c>
      <c r="K1016" s="33">
        <v>22</v>
      </c>
      <c r="L1016" s="36">
        <f t="shared" si="47"/>
        <v>1</v>
      </c>
      <c r="N1016" s="126"/>
      <c r="O1016" s="126"/>
      <c r="Q1016" s="20"/>
      <c r="S1016" s="20"/>
      <c r="U1016" s="20"/>
      <c r="W1016" s="20"/>
      <c r="Y1016" s="20"/>
      <c r="AA1016" s="20"/>
    </row>
    <row r="1017" spans="1:27" ht="21" customHeight="1" outlineLevel="1" thickBot="1" x14ac:dyDescent="0.3">
      <c r="A1017" s="54"/>
      <c r="B1017"/>
      <c r="C1017"/>
      <c r="D1017"/>
      <c r="E1017"/>
      <c r="F1017" s="79"/>
      <c r="G1017" s="117" t="s">
        <v>417</v>
      </c>
      <c r="H1017" s="117"/>
      <c r="I1017" s="118"/>
      <c r="J1017" s="33">
        <v>135</v>
      </c>
      <c r="K1017" s="33">
        <v>135</v>
      </c>
      <c r="L1017" s="36">
        <f t="shared" si="47"/>
        <v>1</v>
      </c>
      <c r="N1017" s="126"/>
      <c r="O1017" s="126"/>
      <c r="Q1017" s="20"/>
      <c r="S1017" s="20"/>
      <c r="U1017" s="20"/>
      <c r="W1017" s="20"/>
      <c r="Y1017" s="20"/>
      <c r="AA1017" s="20"/>
    </row>
    <row r="1018" spans="1:27" ht="58.5" customHeight="1" outlineLevel="1" thickBot="1" x14ac:dyDescent="0.3">
      <c r="A1018" s="54"/>
      <c r="B1018"/>
      <c r="C1018"/>
      <c r="D1018"/>
      <c r="E1018"/>
      <c r="F1018" s="79"/>
      <c r="G1018" s="117" t="s">
        <v>418</v>
      </c>
      <c r="H1018" s="117"/>
      <c r="I1018" s="118"/>
      <c r="J1018" s="33">
        <v>300</v>
      </c>
      <c r="K1018" s="33">
        <v>300</v>
      </c>
      <c r="L1018" s="36">
        <f t="shared" si="47"/>
        <v>1</v>
      </c>
      <c r="N1018" s="126"/>
      <c r="O1018" s="126"/>
      <c r="Q1018" s="20"/>
      <c r="S1018" s="20"/>
      <c r="U1018" s="20"/>
      <c r="W1018" s="20"/>
      <c r="Y1018" s="20"/>
      <c r="AA1018" s="20"/>
    </row>
    <row r="1019" spans="1:27" ht="21" hidden="1" customHeight="1" outlineLevel="1" thickBot="1" x14ac:dyDescent="0.3">
      <c r="A1019" s="54"/>
      <c r="B1019"/>
      <c r="C1019"/>
      <c r="D1019"/>
      <c r="E1019"/>
      <c r="F1019" s="79"/>
      <c r="G1019" s="79"/>
      <c r="H1019" s="79"/>
      <c r="I1019" s="80"/>
      <c r="J1019" s="33"/>
      <c r="K1019" s="33"/>
      <c r="L1019" s="36">
        <f t="shared" si="47"/>
        <v>0</v>
      </c>
      <c r="N1019" s="126"/>
      <c r="O1019" s="126"/>
      <c r="Q1019" s="20"/>
      <c r="S1019" s="20"/>
      <c r="U1019" s="20"/>
      <c r="W1019" s="20"/>
      <c r="Y1019" s="20"/>
      <c r="AA1019" s="20"/>
    </row>
    <row r="1020" spans="1:27" ht="21" hidden="1" customHeight="1" outlineLevel="1" thickBot="1" x14ac:dyDescent="0.3">
      <c r="A1020" s="54"/>
      <c r="B1020"/>
      <c r="C1020"/>
      <c r="D1020"/>
      <c r="E1020"/>
      <c r="F1020" s="79"/>
      <c r="G1020" s="79"/>
      <c r="H1020" s="79"/>
      <c r="I1020" s="80"/>
      <c r="J1020" s="33"/>
      <c r="K1020" s="33"/>
      <c r="L1020" s="36">
        <f t="shared" si="47"/>
        <v>0</v>
      </c>
      <c r="N1020" s="126"/>
      <c r="O1020" s="126"/>
      <c r="Q1020" s="20"/>
      <c r="S1020" s="20"/>
      <c r="U1020" s="20"/>
      <c r="W1020" s="20"/>
      <c r="Y1020" s="20"/>
      <c r="AA1020" s="20"/>
    </row>
    <row r="1021" spans="1:27" ht="21" hidden="1" customHeight="1" outlineLevel="1" thickBot="1" x14ac:dyDescent="0.3">
      <c r="A1021" s="54"/>
      <c r="B1021"/>
      <c r="C1021"/>
      <c r="D1021"/>
      <c r="E1021"/>
      <c r="F1021" s="79"/>
      <c r="G1021" s="79"/>
      <c r="H1021" s="79"/>
      <c r="I1021" s="80"/>
      <c r="J1021" s="33"/>
      <c r="K1021" s="33"/>
      <c r="L1021" s="36">
        <f t="shared" si="47"/>
        <v>0</v>
      </c>
      <c r="N1021" s="126"/>
      <c r="O1021" s="126"/>
      <c r="Q1021" s="20"/>
      <c r="S1021" s="20"/>
      <c r="U1021" s="20"/>
      <c r="W1021" s="20"/>
      <c r="Y1021" s="20"/>
      <c r="AA1021" s="20"/>
    </row>
    <row r="1022" spans="1:27" ht="21" hidden="1" customHeight="1" outlineLevel="1" thickBot="1" x14ac:dyDescent="0.3">
      <c r="A1022" s="54"/>
      <c r="B1022"/>
      <c r="C1022"/>
      <c r="D1022"/>
      <c r="E1022"/>
      <c r="F1022" s="79"/>
      <c r="G1022" s="79"/>
      <c r="H1022" s="79"/>
      <c r="I1022" s="80"/>
      <c r="J1022" s="33"/>
      <c r="K1022" s="33"/>
      <c r="L1022" s="36">
        <f t="shared" ref="L1022:L1041" si="48">IFERROR(K1022/J1022,0)</f>
        <v>0</v>
      </c>
      <c r="N1022" s="126"/>
      <c r="O1022" s="126"/>
      <c r="Q1022" s="20"/>
      <c r="S1022" s="20"/>
      <c r="U1022" s="20"/>
      <c r="W1022" s="20"/>
      <c r="Y1022" s="20"/>
      <c r="AA1022" s="20"/>
    </row>
    <row r="1023" spans="1:27" ht="21" hidden="1" customHeight="1" outlineLevel="1" thickBot="1" x14ac:dyDescent="0.3">
      <c r="A1023" s="54"/>
      <c r="B1023"/>
      <c r="C1023"/>
      <c r="D1023"/>
      <c r="E1023"/>
      <c r="F1023" s="79"/>
      <c r="G1023" s="79"/>
      <c r="H1023" s="79"/>
      <c r="I1023" s="80"/>
      <c r="J1023" s="33"/>
      <c r="K1023" s="33"/>
      <c r="L1023" s="36">
        <f t="shared" si="48"/>
        <v>0</v>
      </c>
      <c r="N1023" s="126"/>
      <c r="O1023" s="126"/>
      <c r="Q1023" s="20"/>
      <c r="S1023" s="20"/>
      <c r="U1023" s="20"/>
      <c r="W1023" s="20"/>
      <c r="Y1023" s="20"/>
      <c r="AA1023" s="20"/>
    </row>
    <row r="1024" spans="1:27" ht="21" hidden="1" customHeight="1" outlineLevel="1" thickBot="1" x14ac:dyDescent="0.3">
      <c r="A1024" s="54"/>
      <c r="B1024"/>
      <c r="C1024"/>
      <c r="D1024"/>
      <c r="E1024"/>
      <c r="F1024" s="79"/>
      <c r="G1024" s="79"/>
      <c r="H1024" s="79"/>
      <c r="I1024" s="80"/>
      <c r="J1024" s="33"/>
      <c r="K1024" s="33"/>
      <c r="L1024" s="36">
        <f t="shared" si="48"/>
        <v>0</v>
      </c>
      <c r="N1024" s="126"/>
      <c r="O1024" s="126"/>
      <c r="Q1024" s="20"/>
      <c r="S1024" s="20"/>
      <c r="U1024" s="20"/>
      <c r="W1024" s="20"/>
      <c r="Y1024" s="20"/>
      <c r="AA1024" s="20"/>
    </row>
    <row r="1025" spans="1:27" ht="21" hidden="1" customHeight="1" outlineLevel="1" thickBot="1" x14ac:dyDescent="0.3">
      <c r="A1025" s="54"/>
      <c r="B1025"/>
      <c r="C1025"/>
      <c r="D1025"/>
      <c r="E1025"/>
      <c r="F1025" s="79"/>
      <c r="G1025" s="79"/>
      <c r="H1025" s="79"/>
      <c r="I1025" s="80"/>
      <c r="J1025" s="33"/>
      <c r="K1025" s="33"/>
      <c r="L1025" s="36">
        <f t="shared" si="48"/>
        <v>0</v>
      </c>
      <c r="N1025" s="126"/>
      <c r="O1025" s="126"/>
      <c r="Q1025" s="20"/>
      <c r="S1025" s="20"/>
      <c r="U1025" s="20"/>
      <c r="W1025" s="20"/>
      <c r="Y1025" s="20"/>
      <c r="AA1025" s="20"/>
    </row>
    <row r="1026" spans="1:27" ht="21" hidden="1" customHeight="1" outlineLevel="1" thickBot="1" x14ac:dyDescent="0.3">
      <c r="A1026" s="54"/>
      <c r="B1026"/>
      <c r="C1026"/>
      <c r="D1026"/>
      <c r="E1026"/>
      <c r="F1026" s="79"/>
      <c r="G1026" s="79"/>
      <c r="H1026" s="79"/>
      <c r="I1026" s="80"/>
      <c r="J1026" s="33"/>
      <c r="K1026" s="33"/>
      <c r="L1026" s="36">
        <f t="shared" si="48"/>
        <v>0</v>
      </c>
      <c r="N1026" s="126"/>
      <c r="O1026" s="126"/>
      <c r="Q1026" s="20"/>
      <c r="S1026" s="20"/>
      <c r="U1026" s="20"/>
      <c r="W1026" s="20"/>
      <c r="Y1026" s="20"/>
      <c r="AA1026" s="20"/>
    </row>
    <row r="1027" spans="1:27" ht="21" hidden="1" customHeight="1" outlineLevel="1" thickBot="1" x14ac:dyDescent="0.3">
      <c r="A1027" s="54"/>
      <c r="B1027"/>
      <c r="C1027"/>
      <c r="D1027"/>
      <c r="E1027"/>
      <c r="F1027" s="79"/>
      <c r="G1027" s="79"/>
      <c r="H1027" s="79"/>
      <c r="I1027" s="80"/>
      <c r="J1027" s="33"/>
      <c r="K1027" s="33"/>
      <c r="L1027" s="36">
        <f t="shared" si="48"/>
        <v>0</v>
      </c>
      <c r="N1027" s="126"/>
      <c r="O1027" s="126"/>
      <c r="Q1027" s="20"/>
      <c r="S1027" s="20"/>
      <c r="U1027" s="20"/>
      <c r="W1027" s="20"/>
      <c r="Y1027" s="20"/>
      <c r="AA1027" s="20"/>
    </row>
    <row r="1028" spans="1:27" ht="21" hidden="1" customHeight="1" outlineLevel="1" thickBot="1" x14ac:dyDescent="0.3">
      <c r="A1028" s="54"/>
      <c r="B1028"/>
      <c r="C1028"/>
      <c r="D1028"/>
      <c r="E1028"/>
      <c r="F1028" s="79"/>
      <c r="G1028" s="79"/>
      <c r="H1028" s="79"/>
      <c r="I1028" s="80"/>
      <c r="J1028" s="33"/>
      <c r="K1028" s="33"/>
      <c r="L1028" s="36">
        <f t="shared" si="48"/>
        <v>0</v>
      </c>
      <c r="N1028" s="126"/>
      <c r="O1028" s="126"/>
      <c r="Q1028" s="20"/>
      <c r="S1028" s="20"/>
      <c r="U1028" s="20"/>
      <c r="W1028" s="20"/>
      <c r="Y1028" s="20"/>
      <c r="AA1028" s="20"/>
    </row>
    <row r="1029" spans="1:27" ht="21" hidden="1" customHeight="1" outlineLevel="1" thickBot="1" x14ac:dyDescent="0.3">
      <c r="A1029" s="54"/>
      <c r="B1029"/>
      <c r="C1029"/>
      <c r="D1029"/>
      <c r="E1029"/>
      <c r="F1029" s="79"/>
      <c r="G1029" s="79"/>
      <c r="H1029" s="79"/>
      <c r="I1029" s="80"/>
      <c r="J1029" s="33"/>
      <c r="K1029" s="33"/>
      <c r="L1029" s="36">
        <f t="shared" si="48"/>
        <v>0</v>
      </c>
      <c r="N1029" s="126"/>
      <c r="O1029" s="126"/>
      <c r="Q1029" s="20"/>
      <c r="S1029" s="20"/>
      <c r="U1029" s="20"/>
      <c r="W1029" s="20"/>
      <c r="Y1029" s="20"/>
      <c r="AA1029" s="20"/>
    </row>
    <row r="1030" spans="1:27" ht="21" hidden="1" customHeight="1" outlineLevel="1" thickBot="1" x14ac:dyDescent="0.3">
      <c r="A1030" s="54"/>
      <c r="B1030"/>
      <c r="C1030"/>
      <c r="D1030"/>
      <c r="E1030"/>
      <c r="F1030" s="79"/>
      <c r="G1030" s="79"/>
      <c r="H1030" s="79"/>
      <c r="I1030" s="80"/>
      <c r="J1030" s="33"/>
      <c r="K1030" s="33"/>
      <c r="L1030" s="36">
        <f t="shared" si="48"/>
        <v>0</v>
      </c>
      <c r="N1030" s="126"/>
      <c r="O1030" s="126"/>
      <c r="Q1030" s="20"/>
      <c r="S1030" s="20"/>
      <c r="U1030" s="20"/>
      <c r="W1030" s="20"/>
      <c r="Y1030" s="20"/>
      <c r="AA1030" s="20"/>
    </row>
    <row r="1031" spans="1:27" ht="21" hidden="1" customHeight="1" outlineLevel="1" thickBot="1" x14ac:dyDescent="0.3">
      <c r="A1031" s="54"/>
      <c r="B1031"/>
      <c r="C1031"/>
      <c r="D1031"/>
      <c r="E1031"/>
      <c r="F1031" s="79"/>
      <c r="G1031" s="79"/>
      <c r="H1031" s="79"/>
      <c r="I1031" s="80"/>
      <c r="J1031" s="33"/>
      <c r="K1031" s="33"/>
      <c r="L1031" s="36">
        <f t="shared" si="48"/>
        <v>0</v>
      </c>
      <c r="N1031" s="126"/>
      <c r="O1031" s="126"/>
      <c r="Q1031" s="20"/>
      <c r="S1031" s="20"/>
      <c r="U1031" s="20"/>
      <c r="W1031" s="20"/>
      <c r="Y1031" s="20"/>
      <c r="AA1031" s="20"/>
    </row>
    <row r="1032" spans="1:27" ht="21" hidden="1" customHeight="1" outlineLevel="1" thickBot="1" x14ac:dyDescent="0.3">
      <c r="A1032" s="54"/>
      <c r="B1032"/>
      <c r="C1032"/>
      <c r="D1032"/>
      <c r="E1032"/>
      <c r="F1032" s="79"/>
      <c r="G1032" s="79"/>
      <c r="H1032" s="79"/>
      <c r="I1032" s="80"/>
      <c r="J1032" s="33"/>
      <c r="K1032" s="33"/>
      <c r="L1032" s="36">
        <f t="shared" si="48"/>
        <v>0</v>
      </c>
      <c r="N1032" s="126"/>
      <c r="O1032" s="126"/>
      <c r="Q1032" s="20"/>
      <c r="S1032" s="20"/>
      <c r="U1032" s="20"/>
      <c r="W1032" s="20"/>
      <c r="Y1032" s="20"/>
      <c r="AA1032" s="20"/>
    </row>
    <row r="1033" spans="1:27" ht="21" hidden="1" customHeight="1" outlineLevel="1" thickBot="1" x14ac:dyDescent="0.3">
      <c r="A1033" s="54"/>
      <c r="B1033"/>
      <c r="C1033"/>
      <c r="D1033"/>
      <c r="E1033"/>
      <c r="F1033" s="79"/>
      <c r="G1033" s="79"/>
      <c r="H1033" s="79"/>
      <c r="I1033" s="80"/>
      <c r="J1033" s="33"/>
      <c r="K1033" s="33"/>
      <c r="L1033" s="36">
        <f t="shared" si="48"/>
        <v>0</v>
      </c>
      <c r="N1033" s="126"/>
      <c r="O1033" s="126"/>
      <c r="Q1033" s="20"/>
      <c r="S1033" s="20"/>
      <c r="U1033" s="20"/>
      <c r="W1033" s="20"/>
      <c r="Y1033" s="20"/>
      <c r="AA1033" s="20"/>
    </row>
    <row r="1034" spans="1:27" ht="21" hidden="1" customHeight="1" outlineLevel="1" thickBot="1" x14ac:dyDescent="0.3">
      <c r="A1034" s="54"/>
      <c r="B1034"/>
      <c r="C1034"/>
      <c r="D1034"/>
      <c r="E1034"/>
      <c r="F1034" s="79"/>
      <c r="G1034" s="79"/>
      <c r="H1034" s="79"/>
      <c r="I1034" s="80"/>
      <c r="J1034" s="33"/>
      <c r="K1034" s="33"/>
      <c r="L1034" s="36">
        <f t="shared" si="48"/>
        <v>0</v>
      </c>
      <c r="N1034" s="126"/>
      <c r="O1034" s="126"/>
      <c r="Q1034" s="20"/>
      <c r="S1034" s="20"/>
      <c r="U1034" s="20"/>
      <c r="W1034" s="20"/>
      <c r="Y1034" s="20"/>
      <c r="AA1034" s="20"/>
    </row>
    <row r="1035" spans="1:27" ht="21" hidden="1" customHeight="1" outlineLevel="1" thickBot="1" x14ac:dyDescent="0.3">
      <c r="A1035" s="54"/>
      <c r="B1035"/>
      <c r="C1035"/>
      <c r="D1035"/>
      <c r="E1035"/>
      <c r="F1035" s="79"/>
      <c r="G1035" s="79"/>
      <c r="H1035" s="79"/>
      <c r="I1035" s="80"/>
      <c r="J1035" s="33"/>
      <c r="K1035" s="33"/>
      <c r="L1035" s="36">
        <f t="shared" si="48"/>
        <v>0</v>
      </c>
      <c r="N1035" s="126"/>
      <c r="O1035" s="126"/>
      <c r="Q1035" s="20"/>
      <c r="S1035" s="20"/>
      <c r="U1035" s="20"/>
      <c r="W1035" s="20"/>
      <c r="Y1035" s="20"/>
      <c r="AA1035" s="20"/>
    </row>
    <row r="1036" spans="1:27" ht="21" hidden="1" customHeight="1" outlineLevel="1" thickBot="1" x14ac:dyDescent="0.3">
      <c r="A1036" s="54"/>
      <c r="B1036"/>
      <c r="C1036"/>
      <c r="D1036"/>
      <c r="E1036"/>
      <c r="F1036" s="79"/>
      <c r="G1036" s="79"/>
      <c r="H1036" s="79"/>
      <c r="I1036" s="80"/>
      <c r="J1036" s="33"/>
      <c r="K1036" s="33"/>
      <c r="L1036" s="36">
        <f t="shared" si="48"/>
        <v>0</v>
      </c>
      <c r="N1036" s="126"/>
      <c r="O1036" s="126"/>
      <c r="Q1036" s="20"/>
      <c r="S1036" s="20"/>
      <c r="U1036" s="20"/>
      <c r="W1036" s="20"/>
      <c r="Y1036" s="20"/>
      <c r="AA1036" s="20"/>
    </row>
    <row r="1037" spans="1:27" ht="21" hidden="1" customHeight="1" outlineLevel="1" thickBot="1" x14ac:dyDescent="0.3">
      <c r="A1037" s="54"/>
      <c r="B1037"/>
      <c r="C1037"/>
      <c r="D1037"/>
      <c r="E1037"/>
      <c r="F1037" s="79"/>
      <c r="G1037" s="79"/>
      <c r="H1037" s="79"/>
      <c r="I1037" s="80"/>
      <c r="J1037" s="33"/>
      <c r="K1037" s="33"/>
      <c r="L1037" s="36">
        <f t="shared" si="48"/>
        <v>0</v>
      </c>
      <c r="N1037" s="126"/>
      <c r="O1037" s="126"/>
      <c r="Q1037" s="20"/>
      <c r="S1037" s="20"/>
      <c r="U1037" s="20"/>
      <c r="W1037" s="20"/>
      <c r="Y1037" s="20"/>
      <c r="AA1037" s="20"/>
    </row>
    <row r="1038" spans="1:27" ht="21" hidden="1" customHeight="1" outlineLevel="1" thickBot="1" x14ac:dyDescent="0.3">
      <c r="A1038" s="54"/>
      <c r="B1038"/>
      <c r="C1038"/>
      <c r="D1038"/>
      <c r="E1038"/>
      <c r="F1038" s="79"/>
      <c r="G1038" s="79"/>
      <c r="H1038" s="79"/>
      <c r="I1038" s="80"/>
      <c r="J1038" s="33"/>
      <c r="K1038" s="33"/>
      <c r="L1038" s="36">
        <f t="shared" si="48"/>
        <v>0</v>
      </c>
      <c r="N1038" s="126"/>
      <c r="O1038" s="126"/>
      <c r="Q1038" s="20"/>
      <c r="S1038" s="20"/>
      <c r="U1038" s="20"/>
      <c r="W1038" s="20"/>
      <c r="Y1038" s="20"/>
      <c r="AA1038" s="20"/>
    </row>
    <row r="1039" spans="1:27" ht="21" hidden="1" customHeight="1" outlineLevel="1" thickBot="1" x14ac:dyDescent="0.3">
      <c r="A1039" s="54"/>
      <c r="B1039"/>
      <c r="C1039"/>
      <c r="D1039"/>
      <c r="E1039"/>
      <c r="F1039" s="79"/>
      <c r="G1039" s="79"/>
      <c r="H1039" s="79"/>
      <c r="I1039" s="80"/>
      <c r="J1039" s="33"/>
      <c r="K1039" s="33"/>
      <c r="L1039" s="36">
        <f t="shared" si="48"/>
        <v>0</v>
      </c>
      <c r="N1039" s="126"/>
      <c r="O1039" s="126"/>
      <c r="Q1039" s="20"/>
      <c r="S1039" s="20"/>
      <c r="U1039" s="20"/>
      <c r="W1039" s="20"/>
      <c r="Y1039" s="20"/>
      <c r="AA1039" s="20"/>
    </row>
    <row r="1040" spans="1:27" ht="21" hidden="1" customHeight="1" outlineLevel="1" thickBot="1" x14ac:dyDescent="0.3">
      <c r="A1040" s="54"/>
      <c r="B1040"/>
      <c r="C1040"/>
      <c r="D1040"/>
      <c r="E1040"/>
      <c r="F1040" s="79"/>
      <c r="G1040" s="79"/>
      <c r="H1040" s="79"/>
      <c r="I1040" s="80"/>
      <c r="J1040" s="33"/>
      <c r="K1040" s="33"/>
      <c r="L1040" s="36">
        <f t="shared" si="48"/>
        <v>0</v>
      </c>
      <c r="N1040" s="126"/>
      <c r="O1040" s="126"/>
      <c r="Q1040" s="20"/>
      <c r="S1040" s="20"/>
      <c r="U1040" s="20"/>
      <c r="W1040" s="20"/>
      <c r="Y1040" s="20"/>
      <c r="AA1040" s="20"/>
    </row>
    <row r="1041" spans="1:28" ht="21" hidden="1" customHeight="1" outlineLevel="1" thickBot="1" x14ac:dyDescent="0.3">
      <c r="A1041" s="54"/>
      <c r="B1041"/>
      <c r="C1041"/>
      <c r="D1041"/>
      <c r="E1041"/>
      <c r="F1041" s="79"/>
      <c r="G1041" s="79"/>
      <c r="H1041" s="79"/>
      <c r="I1041" s="80"/>
      <c r="J1041" s="33"/>
      <c r="K1041" s="33"/>
      <c r="L1041" s="36">
        <f t="shared" si="48"/>
        <v>0</v>
      </c>
      <c r="N1041" s="126"/>
      <c r="O1041" s="126"/>
      <c r="Q1041" s="20"/>
      <c r="S1041" s="20"/>
      <c r="U1041" s="20"/>
      <c r="W1041" s="20"/>
      <c r="Y1041" s="20"/>
      <c r="AA1041" s="20"/>
    </row>
    <row r="1042" spans="1:28" ht="28.5" hidden="1" customHeight="1" outlineLevel="1" thickBot="1" x14ac:dyDescent="0.3">
      <c r="B1042" s="1"/>
      <c r="D1042" s="1"/>
      <c r="E1042" s="1"/>
      <c r="F1042" s="119"/>
      <c r="G1042" s="114"/>
      <c r="H1042" s="114"/>
      <c r="I1042" s="115"/>
      <c r="J1042" s="39"/>
      <c r="K1042" s="39"/>
      <c r="L1042" s="36">
        <f>IFERROR(K1042/J1042,0)</f>
        <v>0</v>
      </c>
      <c r="N1042" s="126"/>
      <c r="O1042" s="126"/>
      <c r="Q1042" s="20"/>
      <c r="S1042" s="20"/>
      <c r="U1042" s="20"/>
      <c r="W1042" s="20"/>
      <c r="Y1042" s="20"/>
      <c r="AA1042" s="20"/>
    </row>
    <row r="1043" spans="1:28" ht="21" customHeight="1" outlineLevel="1" thickBot="1" x14ac:dyDescent="0.3">
      <c r="A1043" s="55"/>
      <c r="B1043" s="1"/>
      <c r="D1043" s="1"/>
      <c r="E1043" s="1"/>
      <c r="F1043" s="119" t="s">
        <v>15</v>
      </c>
      <c r="G1043" s="114"/>
      <c r="H1043" s="114"/>
      <c r="I1043" s="115"/>
      <c r="J1043" s="39">
        <f>SUM(J959:J1018)</f>
        <v>9101</v>
      </c>
      <c r="K1043" s="39">
        <f>SUM(K959:K1018)</f>
        <v>9101</v>
      </c>
      <c r="L1043" s="36">
        <f>IFERROR(K1043/J1043,0)</f>
        <v>1</v>
      </c>
      <c r="N1043"/>
      <c r="O1043"/>
      <c r="Q1043" s="20"/>
      <c r="S1043" s="20"/>
      <c r="U1043" s="20"/>
      <c r="W1043" s="20"/>
      <c r="Y1043" s="20"/>
      <c r="AA1043" s="20"/>
      <c r="AB1043"/>
    </row>
    <row r="1044" spans="1:28" x14ac:dyDescent="0.25">
      <c r="N1044"/>
      <c r="O1044"/>
    </row>
    <row r="1045" spans="1:28" ht="27" customHeight="1" thickBot="1" x14ac:dyDescent="0.3">
      <c r="B1045" s="1"/>
      <c r="D1045" s="1"/>
      <c r="F1045" s="124" t="str">
        <f>F954</f>
        <v>METAS FINANCEIRAS 2019</v>
      </c>
      <c r="G1045" s="124"/>
      <c r="H1045" s="124"/>
      <c r="I1045" s="124"/>
      <c r="J1045" s="124"/>
      <c r="K1045" s="124"/>
      <c r="L1045" s="124"/>
      <c r="N1045" s="8" t="s">
        <v>1</v>
      </c>
      <c r="O1045" s="9" t="s">
        <v>2</v>
      </c>
      <c r="Q1045" s="123" t="s">
        <v>3</v>
      </c>
      <c r="R1045" s="11"/>
      <c r="S1045" s="123" t="s">
        <v>4</v>
      </c>
      <c r="T1045" s="12"/>
      <c r="U1045" s="123" t="s">
        <v>5</v>
      </c>
      <c r="V1045" s="12"/>
      <c r="W1045" s="123" t="s">
        <v>6</v>
      </c>
      <c r="X1045" s="13"/>
      <c r="Y1045" s="123" t="s">
        <v>7</v>
      </c>
      <c r="Z1045" s="13"/>
      <c r="AA1045" s="123" t="s">
        <v>8</v>
      </c>
    </row>
    <row r="1046" spans="1:28" ht="30" customHeight="1" thickBot="1" x14ac:dyDescent="0.3">
      <c r="B1046" s="14" t="str">
        <f>B955</f>
        <v>Unidade Responsável</v>
      </c>
      <c r="C1046" s="14" t="str">
        <f t="shared" ref="C1046:L1046" si="49">C955</f>
        <v>P/A</v>
      </c>
      <c r="D1046" s="14" t="str">
        <f t="shared" si="49"/>
        <v>Denominação</v>
      </c>
      <c r="E1046" s="14" t="str">
        <f t="shared" si="49"/>
        <v>Objetivo Estratégico Principal</v>
      </c>
      <c r="F1046" s="15">
        <f t="shared" si="49"/>
        <v>0</v>
      </c>
      <c r="G1046" s="16" t="str">
        <f t="shared" si="49"/>
        <v>Programação 2019</v>
      </c>
      <c r="H1046" s="15" t="str">
        <f t="shared" si="49"/>
        <v>Transposições no período
Janeiro á Junho</v>
      </c>
      <c r="I1046" s="16" t="str">
        <f t="shared" si="49"/>
        <v>Total programado + Transposições em 30/06/2019</v>
      </c>
      <c r="J1046" s="17" t="str">
        <f t="shared" si="49"/>
        <v>Total executado no período</v>
      </c>
      <c r="K1046" s="18" t="str">
        <f t="shared" si="49"/>
        <v>Total executado acumulado</v>
      </c>
      <c r="L1046" s="19" t="str">
        <f t="shared" si="49"/>
        <v>% de realização em relação ao total executado</v>
      </c>
      <c r="N1046" s="125"/>
      <c r="O1046" s="125"/>
      <c r="Q1046" s="116"/>
      <c r="R1046" s="43"/>
      <c r="S1046" s="116"/>
      <c r="T1046" s="21"/>
      <c r="U1046" s="116"/>
      <c r="V1046" s="21"/>
      <c r="W1046" s="116"/>
      <c r="X1046" s="21"/>
      <c r="Y1046" s="116"/>
      <c r="Z1046" s="21"/>
      <c r="AA1046" s="116"/>
    </row>
    <row r="1047" spans="1:28" ht="59.25" customHeight="1" thickBot="1" x14ac:dyDescent="0.3">
      <c r="A1047" s="23" t="str">
        <f>'[1]Quadro Geral'!A28</f>
        <v>02.03.002</v>
      </c>
      <c r="B1047" s="24" t="str">
        <f>VLOOKUP(A1047,'[1]Quadro Geral'!$A$7:$N$78,'META FÍSICA e FINANCEIRA'!$B$2,0)</f>
        <v>Departamento e Gestão Financeira</v>
      </c>
      <c r="C1047" s="25" t="str">
        <f>VLOOKUP(A1047,'[1]Quadro Geral'!$A$7:$N$78,'META FÍSICA e FINANCEIRA'!$C$2,0)</f>
        <v>P</v>
      </c>
      <c r="D1047" s="25" t="str">
        <f>VLOOKUP(A1047,'[1]Quadro Geral'!$A$7:$N$78,'META FÍSICA e FINANCEIRA'!$D$2,0)</f>
        <v>02.03.002 - Departamento Financeiro - Observatório, Arq. XXI e Planejamento Estratégico</v>
      </c>
      <c r="E1047" s="26" t="str">
        <f>VLOOKUP(A1047,'[1]Quadro Geral'!$A$7:$N$78,'META FÍSICA e FINANCEIRA'!$E$2,0)</f>
        <v>Fomentar o acesso da sociedade à Arquitetura e Urbanismo</v>
      </c>
      <c r="F1047" s="27" t="e">
        <f>VLOOKUP(E1047,'[1]Quadro Geral'!$A$7:$N$78,'META FÍSICA e FINANCEIRA'!$B$2,0)</f>
        <v>#N/A</v>
      </c>
      <c r="G1047" s="28">
        <f>VLOOKUP(A1047,'[1]Quadro Geral'!$A$7:$N$78,'META FÍSICA e FINANCEIRA'!$G$1,0)</f>
        <v>81000</v>
      </c>
      <c r="H1047" s="27">
        <f>VLOOKUP(A1047,'[1]Quadro Geral'!$A$7:$N$78,'META FÍSICA e FINANCEIRA'!$H$1,0)</f>
        <v>0</v>
      </c>
      <c r="I1047" s="28">
        <f>VLOOKUP(A1047,'[1]Quadro Geral'!$A$7:$N$78,'META FÍSICA e FINANCEIRA'!$I$1,0)</f>
        <v>81000</v>
      </c>
      <c r="J1047" s="29">
        <f>VLOOKUP(A1047,'[1]Quadro Geral'!$A$7:$N$78,'META FÍSICA e FINANCEIRA'!$J$1,0)</f>
        <v>0</v>
      </c>
      <c r="K1047" s="30">
        <f>VLOOKUP(A1047,'[1]Quadro Geral'!$A$7:$N$78,'META FÍSICA e FINANCEIRA'!$K$1,0)</f>
        <v>0</v>
      </c>
      <c r="L1047" s="31">
        <f>IFERROR(K1047/G1047,0)</f>
        <v>0</v>
      </c>
      <c r="N1047" s="126"/>
      <c r="O1047" s="126"/>
      <c r="Q1047" s="44"/>
      <c r="S1047" s="20"/>
      <c r="U1047" s="20"/>
      <c r="W1047" s="20"/>
      <c r="Y1047" s="20"/>
      <c r="AA1047" s="20"/>
    </row>
    <row r="1048" spans="1:28" ht="36.75" customHeight="1" outlineLevel="1" thickBot="1" x14ac:dyDescent="0.3">
      <c r="A1048" s="54"/>
      <c r="B1048"/>
      <c r="C1048"/>
      <c r="D1048"/>
      <c r="E1048"/>
      <c r="F1048" s="116" t="str">
        <f>$F$5</f>
        <v>METAS FÍSICAS  2019</v>
      </c>
      <c r="G1048" s="116"/>
      <c r="H1048" s="116"/>
      <c r="I1048" s="116"/>
      <c r="J1048" s="116"/>
      <c r="K1048" s="116"/>
      <c r="L1048" s="116"/>
      <c r="N1048" s="126"/>
      <c r="O1048" s="126"/>
      <c r="Q1048" s="20"/>
      <c r="S1048" s="22"/>
      <c r="U1048" s="22"/>
      <c r="W1048" s="22"/>
      <c r="Y1048" s="22"/>
      <c r="AA1048" s="22"/>
    </row>
    <row r="1049" spans="1:28" ht="21" customHeight="1" outlineLevel="1" thickBot="1" x14ac:dyDescent="0.3">
      <c r="A1049" s="54"/>
      <c r="B1049"/>
      <c r="C1049"/>
      <c r="D1049"/>
      <c r="E1049"/>
      <c r="F1049" s="117" t="s">
        <v>11</v>
      </c>
      <c r="G1049" s="117"/>
      <c r="H1049" s="117"/>
      <c r="I1049" s="118"/>
      <c r="J1049" s="33" t="s">
        <v>12</v>
      </c>
      <c r="K1049" s="33" t="s">
        <v>13</v>
      </c>
      <c r="L1049" s="34" t="s">
        <v>14</v>
      </c>
      <c r="N1049" s="126"/>
      <c r="O1049" s="126"/>
      <c r="Q1049" s="22"/>
      <c r="S1049" s="22"/>
      <c r="U1049" s="22"/>
      <c r="W1049" s="22"/>
      <c r="Y1049" s="22"/>
      <c r="AA1049" s="22"/>
    </row>
    <row r="1050" spans="1:28" ht="45" customHeight="1" outlineLevel="1" thickBot="1" x14ac:dyDescent="0.3">
      <c r="B1050" s="1"/>
      <c r="D1050" s="1"/>
      <c r="E1050" s="1"/>
      <c r="F1050" s="86"/>
      <c r="G1050" s="114" t="s">
        <v>464</v>
      </c>
      <c r="H1050" s="114"/>
      <c r="I1050" s="115"/>
      <c r="J1050" s="39">
        <v>1</v>
      </c>
      <c r="K1050" s="39">
        <v>1</v>
      </c>
      <c r="L1050" s="36">
        <f t="shared" ref="L1050:L1058" si="50">IFERROR(K1050/J1050,0)</f>
        <v>1</v>
      </c>
      <c r="N1050" s="126"/>
      <c r="O1050" s="126"/>
      <c r="Q1050" s="22"/>
      <c r="S1050" s="22"/>
      <c r="U1050" s="22"/>
      <c r="W1050" s="22"/>
      <c r="Y1050" s="22"/>
      <c r="AA1050" s="22"/>
    </row>
    <row r="1051" spans="1:28" ht="45" customHeight="1" outlineLevel="1" thickBot="1" x14ac:dyDescent="0.3">
      <c r="B1051" s="1"/>
      <c r="D1051" s="1"/>
      <c r="E1051" s="1"/>
      <c r="F1051" s="86"/>
      <c r="G1051" s="114" t="s">
        <v>465</v>
      </c>
      <c r="H1051" s="114"/>
      <c r="I1051" s="115"/>
      <c r="J1051" s="39">
        <v>1</v>
      </c>
      <c r="K1051" s="39">
        <v>1</v>
      </c>
      <c r="L1051" s="36">
        <f t="shared" si="50"/>
        <v>1</v>
      </c>
      <c r="N1051" s="126"/>
      <c r="O1051" s="126"/>
      <c r="Q1051" s="22"/>
      <c r="S1051" s="22"/>
      <c r="U1051" s="22"/>
      <c r="W1051" s="22"/>
      <c r="Y1051" s="22"/>
      <c r="AA1051" s="22"/>
    </row>
    <row r="1052" spans="1:28" ht="45" customHeight="1" outlineLevel="1" thickBot="1" x14ac:dyDescent="0.3">
      <c r="B1052" s="1"/>
      <c r="D1052" s="1"/>
      <c r="E1052" s="1"/>
      <c r="F1052" s="86"/>
      <c r="G1052" s="114" t="s">
        <v>466</v>
      </c>
      <c r="H1052" s="114"/>
      <c r="I1052" s="115"/>
      <c r="J1052" s="39">
        <v>1</v>
      </c>
      <c r="K1052" s="39">
        <v>0</v>
      </c>
      <c r="L1052" s="36">
        <f t="shared" si="50"/>
        <v>0</v>
      </c>
      <c r="N1052" s="126"/>
      <c r="O1052" s="126"/>
      <c r="Q1052" s="22"/>
      <c r="S1052" s="22"/>
      <c r="U1052" s="22"/>
      <c r="W1052" s="22"/>
      <c r="Y1052" s="22"/>
      <c r="AA1052" s="22"/>
    </row>
    <row r="1053" spans="1:28" ht="45" customHeight="1" outlineLevel="1" thickBot="1" x14ac:dyDescent="0.3">
      <c r="B1053" s="1"/>
      <c r="D1053" s="1"/>
      <c r="E1053" s="1"/>
      <c r="F1053" s="86"/>
      <c r="G1053" s="114" t="s">
        <v>467</v>
      </c>
      <c r="H1053" s="114"/>
      <c r="I1053" s="115"/>
      <c r="J1053" s="39">
        <v>1</v>
      </c>
      <c r="K1053" s="39">
        <v>0</v>
      </c>
      <c r="L1053" s="36">
        <f t="shared" si="50"/>
        <v>0</v>
      </c>
      <c r="N1053" s="126"/>
      <c r="O1053" s="126"/>
      <c r="Q1053" s="22"/>
      <c r="S1053" s="22"/>
      <c r="U1053" s="22"/>
      <c r="W1053" s="22"/>
      <c r="Y1053" s="22"/>
      <c r="AA1053" s="22"/>
    </row>
    <row r="1054" spans="1:28" ht="45" customHeight="1" outlineLevel="1" thickBot="1" x14ac:dyDescent="0.3">
      <c r="B1054" s="1"/>
      <c r="D1054" s="1"/>
      <c r="E1054" s="1"/>
      <c r="F1054" s="86"/>
      <c r="G1054" s="114" t="s">
        <v>468</v>
      </c>
      <c r="H1054" s="114"/>
      <c r="I1054" s="115"/>
      <c r="J1054" s="39">
        <v>1</v>
      </c>
      <c r="K1054" s="39">
        <v>0</v>
      </c>
      <c r="L1054" s="36">
        <f t="shared" si="50"/>
        <v>0</v>
      </c>
      <c r="N1054" s="126"/>
      <c r="O1054" s="126"/>
      <c r="Q1054" s="22"/>
      <c r="S1054" s="22"/>
      <c r="U1054" s="22"/>
      <c r="W1054" s="22"/>
      <c r="Y1054" s="22"/>
      <c r="AA1054" s="22"/>
    </row>
    <row r="1055" spans="1:28" ht="45" customHeight="1" outlineLevel="1" thickBot="1" x14ac:dyDescent="0.3">
      <c r="B1055" s="1"/>
      <c r="D1055" s="1"/>
      <c r="E1055" s="1"/>
      <c r="F1055" s="86"/>
      <c r="G1055" s="114" t="s">
        <v>469</v>
      </c>
      <c r="H1055" s="114"/>
      <c r="I1055" s="115"/>
      <c r="J1055" s="39">
        <v>1</v>
      </c>
      <c r="K1055" s="39">
        <v>0</v>
      </c>
      <c r="L1055" s="36">
        <f t="shared" si="50"/>
        <v>0</v>
      </c>
      <c r="N1055" s="126"/>
      <c r="O1055" s="126"/>
      <c r="Q1055" s="22"/>
      <c r="S1055" s="22"/>
      <c r="U1055" s="22"/>
      <c r="W1055" s="22"/>
      <c r="Y1055" s="22"/>
      <c r="AA1055" s="22"/>
    </row>
    <row r="1056" spans="1:28" ht="45" customHeight="1" outlineLevel="1" thickBot="1" x14ac:dyDescent="0.3">
      <c r="B1056" s="1"/>
      <c r="D1056" s="1"/>
      <c r="E1056" s="1"/>
      <c r="F1056" s="86"/>
      <c r="G1056" s="114" t="s">
        <v>470</v>
      </c>
      <c r="H1056" s="114"/>
      <c r="I1056" s="115"/>
      <c r="J1056" s="39">
        <v>1</v>
      </c>
      <c r="K1056" s="39">
        <v>0</v>
      </c>
      <c r="L1056" s="36">
        <f t="shared" si="50"/>
        <v>0</v>
      </c>
      <c r="N1056"/>
      <c r="O1056"/>
      <c r="Q1056" s="22"/>
      <c r="S1056" s="22"/>
      <c r="U1056" s="22"/>
      <c r="W1056" s="22"/>
      <c r="Y1056" s="22"/>
      <c r="AA1056" s="22"/>
    </row>
    <row r="1057" spans="1:28" ht="45" hidden="1" customHeight="1" outlineLevel="1" thickBot="1" x14ac:dyDescent="0.3">
      <c r="B1057" s="1"/>
      <c r="D1057" s="1"/>
      <c r="E1057" s="1"/>
      <c r="F1057" s="86"/>
      <c r="G1057" s="87"/>
      <c r="H1057" s="87"/>
      <c r="I1057" s="88"/>
      <c r="J1057" s="39"/>
      <c r="K1057" s="39"/>
      <c r="L1057" s="36">
        <f t="shared" si="50"/>
        <v>0</v>
      </c>
      <c r="N1057"/>
      <c r="O1057"/>
      <c r="Q1057" s="22"/>
      <c r="S1057" s="22"/>
      <c r="U1057" s="22"/>
      <c r="W1057" s="22"/>
      <c r="Y1057" s="22"/>
      <c r="AA1057" s="22"/>
    </row>
    <row r="1058" spans="1:28" ht="21" customHeight="1" outlineLevel="1" thickBot="1" x14ac:dyDescent="0.3">
      <c r="A1058" s="55"/>
      <c r="B1058" s="1"/>
      <c r="D1058" s="1"/>
      <c r="E1058" s="1"/>
      <c r="F1058" s="119" t="s">
        <v>15</v>
      </c>
      <c r="G1058" s="114"/>
      <c r="H1058" s="114"/>
      <c r="I1058" s="115"/>
      <c r="J1058" s="39">
        <f>SUM(J1050:J1057)</f>
        <v>7</v>
      </c>
      <c r="K1058" s="39">
        <f>SUM(K1050:K1057)</f>
        <v>2</v>
      </c>
      <c r="L1058" s="36">
        <f t="shared" si="50"/>
        <v>0.2857142857142857</v>
      </c>
      <c r="N1058"/>
      <c r="O1058"/>
      <c r="AB1058"/>
    </row>
    <row r="1059" spans="1:28" x14ac:dyDescent="0.25">
      <c r="N1059"/>
      <c r="O1059"/>
    </row>
    <row r="1060" spans="1:28" ht="27" customHeight="1" thickBot="1" x14ac:dyDescent="0.3">
      <c r="B1060" s="1"/>
      <c r="D1060" s="1"/>
      <c r="F1060" s="124" t="str">
        <f>F1045</f>
        <v>METAS FINANCEIRAS 2019</v>
      </c>
      <c r="G1060" s="124"/>
      <c r="H1060" s="124"/>
      <c r="I1060" s="124"/>
      <c r="J1060" s="124"/>
      <c r="K1060" s="124"/>
      <c r="L1060" s="124"/>
      <c r="N1060" s="8" t="s">
        <v>1</v>
      </c>
      <c r="O1060" s="9" t="s">
        <v>2</v>
      </c>
      <c r="Q1060" s="123" t="s">
        <v>3</v>
      </c>
      <c r="R1060" s="11"/>
      <c r="S1060" s="123" t="s">
        <v>4</v>
      </c>
      <c r="T1060" s="12"/>
      <c r="U1060" s="123" t="s">
        <v>5</v>
      </c>
      <c r="V1060" s="12"/>
      <c r="W1060" s="123" t="s">
        <v>6</v>
      </c>
      <c r="X1060" s="13"/>
      <c r="Y1060" s="123" t="s">
        <v>7</v>
      </c>
      <c r="Z1060" s="13"/>
      <c r="AA1060" s="123" t="s">
        <v>8</v>
      </c>
    </row>
    <row r="1061" spans="1:28" ht="30" customHeight="1" thickBot="1" x14ac:dyDescent="0.3">
      <c r="B1061" s="14" t="str">
        <f>B1046</f>
        <v>Unidade Responsável</v>
      </c>
      <c r="C1061" s="14" t="str">
        <f t="shared" ref="C1061:L1061" si="51">C1046</f>
        <v>P/A</v>
      </c>
      <c r="D1061" s="14" t="str">
        <f t="shared" si="51"/>
        <v>Denominação</v>
      </c>
      <c r="E1061" s="14" t="str">
        <f t="shared" si="51"/>
        <v>Objetivo Estratégico Principal</v>
      </c>
      <c r="F1061" s="15">
        <f t="shared" si="51"/>
        <v>0</v>
      </c>
      <c r="G1061" s="16" t="str">
        <f t="shared" si="51"/>
        <v>Programação 2019</v>
      </c>
      <c r="H1061" s="15" t="str">
        <f t="shared" si="51"/>
        <v>Transposições no período
Janeiro á Junho</v>
      </c>
      <c r="I1061" s="16" t="str">
        <f t="shared" si="51"/>
        <v>Total programado + Transposições em 30/06/2019</v>
      </c>
      <c r="J1061" s="17" t="str">
        <f t="shared" si="51"/>
        <v>Total executado no período</v>
      </c>
      <c r="K1061" s="18" t="str">
        <f t="shared" si="51"/>
        <v>Total executado acumulado</v>
      </c>
      <c r="L1061" s="19" t="str">
        <f t="shared" si="51"/>
        <v>% de realização em relação ao total executado</v>
      </c>
      <c r="N1061" s="125"/>
      <c r="O1061" s="125"/>
      <c r="Q1061" s="116"/>
      <c r="R1061" s="43"/>
      <c r="S1061" s="116"/>
      <c r="T1061" s="21"/>
      <c r="U1061" s="116"/>
      <c r="V1061" s="21"/>
      <c r="W1061" s="116"/>
      <c r="X1061" s="21"/>
      <c r="Y1061" s="116"/>
      <c r="Z1061" s="21"/>
      <c r="AA1061" s="116"/>
    </row>
    <row r="1062" spans="1:28" ht="59.25" customHeight="1" thickBot="1" x14ac:dyDescent="0.3">
      <c r="A1062" s="23" t="str">
        <f>'[1]Quadro Geral'!A29</f>
        <v>02.03.003</v>
      </c>
      <c r="B1062" s="24" t="str">
        <f>VLOOKUP(A1062,'[1]Quadro Geral'!$A$7:$N$78,'META FÍSICA e FINANCEIRA'!$B$2,0)</f>
        <v>Departamento e Gestão Financeira</v>
      </c>
      <c r="C1062" s="25" t="str">
        <f>VLOOKUP(A1062,'[1]Quadro Geral'!$A$7:$N$78,'META FÍSICA e FINANCEIRA'!$C$2,0)</f>
        <v>P</v>
      </c>
      <c r="D1062" s="25" t="str">
        <f>VLOOKUP(A1062,'[1]Quadro Geral'!$A$7:$N$78,'META FÍSICA e FINANCEIRA'!$D$2,0)</f>
        <v>02.03.003 - MRG e Gestão (Capacit., Diagnóstico, Avaliação e Sistemat. de Proposições e Indicadores)</v>
      </c>
      <c r="E1062" s="26" t="str">
        <f>VLOOKUP(A1062,'[1]Quadro Geral'!$A$7:$N$78,'META FÍSICA e FINANCEIRA'!$E$2,0)</f>
        <v>Desenvolver competências de dirigentes e colaboradores</v>
      </c>
      <c r="F1062" s="27" t="e">
        <f>VLOOKUP(E1062,'[1]Quadro Geral'!$A$7:$N$78,'META FÍSICA e FINANCEIRA'!$B$2,0)</f>
        <v>#N/A</v>
      </c>
      <c r="G1062" s="28">
        <f>VLOOKUP(A1062,'[1]Quadro Geral'!$A$7:$N$78,'META FÍSICA e FINANCEIRA'!$G$1,0)</f>
        <v>125821.59</v>
      </c>
      <c r="H1062" s="27">
        <f>VLOOKUP(A1062,'[1]Quadro Geral'!$A$7:$N$78,'META FÍSICA e FINANCEIRA'!$H$1,0)</f>
        <v>0</v>
      </c>
      <c r="I1062" s="28">
        <f>VLOOKUP(A1062,'[1]Quadro Geral'!$A$7:$N$78,'META FÍSICA e FINANCEIRA'!$I$1,0)</f>
        <v>125821.59</v>
      </c>
      <c r="J1062" s="29">
        <f>VLOOKUP(A1062,'[1]Quadro Geral'!$A$7:$N$78,'META FÍSICA e FINANCEIRA'!$J$1,0)</f>
        <v>26859.68</v>
      </c>
      <c r="K1062" s="30">
        <f>VLOOKUP(A1062,'[1]Quadro Geral'!$A$7:$N$78,'META FÍSICA e FINANCEIRA'!$K$1,0)</f>
        <v>26859.68</v>
      </c>
      <c r="L1062" s="31">
        <f>IFERROR(K1062/G1062,0)</f>
        <v>0.21347433298212176</v>
      </c>
      <c r="N1062" s="126"/>
      <c r="O1062" s="126"/>
      <c r="Q1062" s="44"/>
      <c r="S1062" s="20"/>
      <c r="U1062" s="20"/>
      <c r="W1062" s="20"/>
      <c r="Y1062" s="20"/>
      <c r="AA1062" s="20"/>
    </row>
    <row r="1063" spans="1:28" ht="36.75" customHeight="1" outlineLevel="1" thickBot="1" x14ac:dyDescent="0.3">
      <c r="A1063" s="54"/>
      <c r="B1063"/>
      <c r="C1063"/>
      <c r="D1063"/>
      <c r="E1063"/>
      <c r="F1063" s="116" t="str">
        <f>$F$5</f>
        <v>METAS FÍSICAS  2019</v>
      </c>
      <c r="G1063" s="116"/>
      <c r="H1063" s="116"/>
      <c r="I1063" s="116"/>
      <c r="J1063" s="116"/>
      <c r="K1063" s="116"/>
      <c r="L1063" s="116"/>
      <c r="N1063" s="126"/>
      <c r="O1063" s="126"/>
      <c r="Q1063"/>
      <c r="S1063"/>
      <c r="T1063"/>
      <c r="U1063"/>
      <c r="V1063"/>
      <c r="W1063"/>
      <c r="X1063"/>
      <c r="Y1063"/>
      <c r="Z1063"/>
      <c r="AA1063"/>
    </row>
    <row r="1064" spans="1:28" ht="21" customHeight="1" outlineLevel="1" thickBot="1" x14ac:dyDescent="0.3">
      <c r="A1064" s="54"/>
      <c r="B1064"/>
      <c r="C1064"/>
      <c r="D1064"/>
      <c r="E1064"/>
      <c r="F1064" s="117" t="s">
        <v>11</v>
      </c>
      <c r="G1064" s="117"/>
      <c r="H1064" s="117"/>
      <c r="I1064" s="118"/>
      <c r="J1064" s="33" t="s">
        <v>12</v>
      </c>
      <c r="K1064" s="33" t="s">
        <v>13</v>
      </c>
      <c r="L1064" s="34" t="s">
        <v>14</v>
      </c>
      <c r="N1064" s="126"/>
      <c r="O1064" s="126"/>
    </row>
    <row r="1065" spans="1:28" ht="21" customHeight="1" outlineLevel="1" thickBot="1" x14ac:dyDescent="0.3">
      <c r="A1065" s="54"/>
      <c r="B1065"/>
      <c r="C1065"/>
      <c r="D1065"/>
      <c r="E1065"/>
      <c r="F1065" s="86"/>
      <c r="G1065" s="114" t="s">
        <v>471</v>
      </c>
      <c r="H1065" s="114"/>
      <c r="I1065" s="115"/>
      <c r="J1065" s="33">
        <v>1</v>
      </c>
      <c r="K1065" s="33">
        <v>1</v>
      </c>
      <c r="L1065" s="36">
        <f>IFERROR(K1065/J1065,0)</f>
        <v>1</v>
      </c>
      <c r="N1065" s="126"/>
      <c r="O1065" s="126"/>
    </row>
    <row r="1066" spans="1:28" ht="21" customHeight="1" outlineLevel="1" thickBot="1" x14ac:dyDescent="0.3">
      <c r="A1066" s="54"/>
      <c r="B1066"/>
      <c r="C1066"/>
      <c r="D1066"/>
      <c r="E1066"/>
      <c r="F1066" s="86"/>
      <c r="G1066" s="114" t="s">
        <v>472</v>
      </c>
      <c r="H1066" s="114"/>
      <c r="I1066" s="115"/>
      <c r="J1066" s="33">
        <v>1</v>
      </c>
      <c r="K1066" s="33">
        <v>1</v>
      </c>
      <c r="L1066" s="36">
        <f>IFERROR(K1066/J1066,0)</f>
        <v>1</v>
      </c>
      <c r="N1066" s="126"/>
      <c r="O1066" s="126"/>
    </row>
    <row r="1067" spans="1:28" ht="21" customHeight="1" outlineLevel="1" thickBot="1" x14ac:dyDescent="0.3">
      <c r="A1067" s="54"/>
      <c r="B1067"/>
      <c r="C1067"/>
      <c r="D1067"/>
      <c r="E1067"/>
      <c r="F1067" s="86"/>
      <c r="G1067" s="114" t="s">
        <v>473</v>
      </c>
      <c r="H1067" s="114"/>
      <c r="I1067" s="115"/>
      <c r="J1067" s="33">
        <v>1</v>
      </c>
      <c r="K1067" s="33">
        <v>1</v>
      </c>
      <c r="L1067" s="36">
        <f>IFERROR(K1067/J1067,0)</f>
        <v>1</v>
      </c>
      <c r="N1067" s="126"/>
      <c r="O1067" s="126"/>
    </row>
    <row r="1068" spans="1:28" ht="21" customHeight="1" outlineLevel="1" thickBot="1" x14ac:dyDescent="0.3">
      <c r="A1068" s="54"/>
      <c r="B1068"/>
      <c r="C1068"/>
      <c r="D1068"/>
      <c r="E1068"/>
      <c r="F1068" s="86"/>
      <c r="G1068" s="114" t="s">
        <v>474</v>
      </c>
      <c r="H1068" s="114"/>
      <c r="I1068" s="115"/>
      <c r="J1068" s="33">
        <v>1</v>
      </c>
      <c r="K1068" s="33">
        <v>1</v>
      </c>
      <c r="L1068" s="36">
        <f t="shared" ref="L1068:L1071" si="52">IFERROR(K1068/J1068,0)</f>
        <v>1</v>
      </c>
      <c r="N1068" s="126"/>
      <c r="O1068" s="126"/>
    </row>
    <row r="1069" spans="1:28" ht="21" customHeight="1" outlineLevel="1" thickBot="1" x14ac:dyDescent="0.3">
      <c r="A1069" s="54"/>
      <c r="B1069"/>
      <c r="C1069"/>
      <c r="D1069"/>
      <c r="E1069"/>
      <c r="F1069" s="86"/>
      <c r="G1069" s="114" t="s">
        <v>476</v>
      </c>
      <c r="H1069" s="114"/>
      <c r="I1069" s="115"/>
      <c r="J1069" s="33">
        <v>1</v>
      </c>
      <c r="K1069" s="33">
        <v>1</v>
      </c>
      <c r="L1069" s="36">
        <f t="shared" si="52"/>
        <v>1</v>
      </c>
      <c r="N1069" s="126"/>
      <c r="O1069" s="126"/>
    </row>
    <row r="1070" spans="1:28" ht="21" customHeight="1" outlineLevel="1" thickBot="1" x14ac:dyDescent="0.3">
      <c r="A1070" s="54"/>
      <c r="B1070"/>
      <c r="C1070"/>
      <c r="D1070"/>
      <c r="E1070"/>
      <c r="F1070" s="86"/>
      <c r="G1070" s="114" t="s">
        <v>475</v>
      </c>
      <c r="H1070" s="114"/>
      <c r="I1070" s="115"/>
      <c r="J1070" s="33">
        <v>1</v>
      </c>
      <c r="K1070" s="33">
        <v>1</v>
      </c>
      <c r="L1070" s="36">
        <f t="shared" si="52"/>
        <v>1</v>
      </c>
      <c r="N1070" s="126"/>
      <c r="O1070" s="126"/>
    </row>
    <row r="1071" spans="1:28" ht="21" customHeight="1" outlineLevel="1" thickBot="1" x14ac:dyDescent="0.3">
      <c r="A1071" s="54"/>
      <c r="B1071"/>
      <c r="C1071"/>
      <c r="D1071"/>
      <c r="E1071"/>
      <c r="F1071" s="86"/>
      <c r="G1071" s="114" t="s">
        <v>477</v>
      </c>
      <c r="H1071" s="114"/>
      <c r="I1071" s="115"/>
      <c r="J1071" s="33">
        <v>1</v>
      </c>
      <c r="K1071" s="33">
        <v>1</v>
      </c>
      <c r="L1071" s="36">
        <f t="shared" si="52"/>
        <v>1</v>
      </c>
      <c r="N1071" s="126"/>
      <c r="O1071" s="126"/>
    </row>
    <row r="1072" spans="1:28" ht="45" hidden="1" customHeight="1" outlineLevel="1" thickBot="1" x14ac:dyDescent="0.3">
      <c r="B1072" s="1"/>
      <c r="D1072" s="1"/>
      <c r="E1072" s="1"/>
      <c r="F1072" s="86"/>
      <c r="G1072" s="114"/>
      <c r="H1072" s="114"/>
      <c r="I1072" s="115"/>
      <c r="J1072" s="33"/>
      <c r="K1072" s="33"/>
      <c r="L1072" s="36">
        <f>IFERROR(K1072/J1072,0)</f>
        <v>0</v>
      </c>
      <c r="N1072" s="126"/>
      <c r="O1072" s="126"/>
    </row>
    <row r="1073" spans="1:28" ht="21" customHeight="1" outlineLevel="1" thickBot="1" x14ac:dyDescent="0.3">
      <c r="A1073" s="55"/>
      <c r="B1073" s="1"/>
      <c r="D1073" s="1"/>
      <c r="E1073" s="1"/>
      <c r="F1073" s="119" t="s">
        <v>15</v>
      </c>
      <c r="G1073" s="114"/>
      <c r="H1073" s="114"/>
      <c r="I1073" s="115"/>
      <c r="J1073" s="39">
        <f>SUM(J1072:J1072)</f>
        <v>0</v>
      </c>
      <c r="K1073" s="39">
        <f>SUM(K1072:K1072)</f>
        <v>0</v>
      </c>
      <c r="L1073" s="36">
        <f>IFERROR(K1073/J1073,0)</f>
        <v>0</v>
      </c>
      <c r="N1073"/>
      <c r="O1073"/>
      <c r="AB1073"/>
    </row>
    <row r="1074" spans="1:28" x14ac:dyDescent="0.25">
      <c r="N1074"/>
      <c r="O1074"/>
    </row>
    <row r="1075" spans="1:28" ht="27" customHeight="1" thickBot="1" x14ac:dyDescent="0.3">
      <c r="B1075" s="1"/>
      <c r="D1075" s="1"/>
      <c r="F1075" s="124" t="str">
        <f>F1060</f>
        <v>METAS FINANCEIRAS 2019</v>
      </c>
      <c r="G1075" s="124"/>
      <c r="H1075" s="124"/>
      <c r="I1075" s="124"/>
      <c r="J1075" s="124"/>
      <c r="K1075" s="124"/>
      <c r="L1075" s="124"/>
      <c r="N1075" s="8" t="s">
        <v>1</v>
      </c>
      <c r="O1075" s="9" t="s">
        <v>2</v>
      </c>
      <c r="Q1075" s="123" t="s">
        <v>3</v>
      </c>
      <c r="R1075" s="11"/>
      <c r="S1075" s="123" t="s">
        <v>4</v>
      </c>
      <c r="T1075" s="12"/>
      <c r="U1075" s="123" t="s">
        <v>5</v>
      </c>
      <c r="V1075" s="12"/>
      <c r="W1075" s="123" t="s">
        <v>6</v>
      </c>
      <c r="X1075" s="13"/>
      <c r="Y1075" s="123" t="s">
        <v>7</v>
      </c>
      <c r="Z1075" s="13"/>
      <c r="AA1075" s="123" t="s">
        <v>8</v>
      </c>
    </row>
    <row r="1076" spans="1:28" ht="30" customHeight="1" thickBot="1" x14ac:dyDescent="0.3">
      <c r="B1076" s="14" t="str">
        <f>B1061</f>
        <v>Unidade Responsável</v>
      </c>
      <c r="C1076" s="14" t="str">
        <f t="shared" ref="C1076:L1076" si="53">C1061</f>
        <v>P/A</v>
      </c>
      <c r="D1076" s="14" t="str">
        <f t="shared" si="53"/>
        <v>Denominação</v>
      </c>
      <c r="E1076" s="14" t="str">
        <f t="shared" si="53"/>
        <v>Objetivo Estratégico Principal</v>
      </c>
      <c r="F1076" s="15">
        <f t="shared" si="53"/>
        <v>0</v>
      </c>
      <c r="G1076" s="16" t="str">
        <f t="shared" si="53"/>
        <v>Programação 2019</v>
      </c>
      <c r="H1076" s="15" t="str">
        <f t="shared" si="53"/>
        <v>Transposições no período
Janeiro á Junho</v>
      </c>
      <c r="I1076" s="16" t="str">
        <f t="shared" si="53"/>
        <v>Total programado + Transposições em 30/06/2019</v>
      </c>
      <c r="J1076" s="17" t="str">
        <f t="shared" si="53"/>
        <v>Total executado no período</v>
      </c>
      <c r="K1076" s="18" t="str">
        <f t="shared" si="53"/>
        <v>Total executado acumulado</v>
      </c>
      <c r="L1076" s="19" t="str">
        <f t="shared" si="53"/>
        <v>% de realização em relação ao total executado</v>
      </c>
      <c r="N1076" s="125"/>
      <c r="O1076" s="125"/>
      <c r="Q1076" s="116"/>
      <c r="R1076" s="43"/>
      <c r="S1076" s="116"/>
      <c r="T1076" s="21"/>
      <c r="U1076" s="116"/>
      <c r="V1076" s="21"/>
      <c r="W1076" s="116"/>
      <c r="X1076" s="21"/>
      <c r="Y1076" s="116"/>
      <c r="Z1076" s="21"/>
      <c r="AA1076" s="116"/>
    </row>
    <row r="1077" spans="1:28" ht="59.25" customHeight="1" thickBot="1" x14ac:dyDescent="0.3">
      <c r="A1077" s="23" t="str">
        <f>'[1]Quadro Geral'!A30</f>
        <v>02.03.004.001</v>
      </c>
      <c r="B1077" s="24" t="str">
        <f>VLOOKUP(A1077,'[1]Quadro Geral'!$A$7:$N$78,'META FÍSICA e FINANCEIRA'!$B$2,0)</f>
        <v>Departamento e Gestão Financeira</v>
      </c>
      <c r="C1077" s="25" t="str">
        <f>VLOOKUP(A1077,'[1]Quadro Geral'!$A$7:$N$78,'META FÍSICA e FINANCEIRA'!$C$2,0)</f>
        <v>A</v>
      </c>
      <c r="D1077" s="25" t="str">
        <f>VLOOKUP(A1077,'[1]Quadro Geral'!$A$7:$N$78,'META FÍSICA e FINANCEIRA'!$D$2,0)</f>
        <v>02.03.004.001 - CSC CAU (Transferências de recursos )</v>
      </c>
      <c r="E1077" s="26" t="str">
        <f>VLOOKUP(A1077,'[1]Quadro Geral'!$A$7:$N$78,'META FÍSICA e FINANCEIRA'!$E$2,0)</f>
        <v>Tornar a fiscalização um vetor de melhoria do exercício da Arquitetura e Urbanismo</v>
      </c>
      <c r="F1077" s="27" t="e">
        <f>VLOOKUP(E1077,'[1]Quadro Geral'!$A$7:$N$78,'META FÍSICA e FINANCEIRA'!$B$2,0)</f>
        <v>#N/A</v>
      </c>
      <c r="G1077" s="28">
        <f>VLOOKUP(A1077,'[1]Quadro Geral'!$A$7:$N$78,'META FÍSICA e FINANCEIRA'!$G$1,0)</f>
        <v>2209214</v>
      </c>
      <c r="H1077" s="27">
        <f>VLOOKUP(A1077,'[1]Quadro Geral'!$A$7:$N$78,'META FÍSICA e FINANCEIRA'!$H$1,0)</f>
        <v>0</v>
      </c>
      <c r="I1077" s="28">
        <f>VLOOKUP(A1077,'[1]Quadro Geral'!$A$7:$N$78,'META FÍSICA e FINANCEIRA'!$I$1,0)</f>
        <v>2209214</v>
      </c>
      <c r="J1077" s="29">
        <f>VLOOKUP(A1077,'[1]Quadro Geral'!$A$7:$N$78,'META FÍSICA e FINANCEIRA'!$J$1,0)</f>
        <v>1104606.96</v>
      </c>
      <c r="K1077" s="30">
        <f>VLOOKUP(A1077,'[1]Quadro Geral'!$A$7:$N$78,'META FÍSICA e FINANCEIRA'!$K$1,0)</f>
        <v>1104606.96</v>
      </c>
      <c r="L1077" s="31">
        <f>IFERROR(K1077/G1077,0)</f>
        <v>0.49999998189401296</v>
      </c>
      <c r="N1077" s="126"/>
      <c r="O1077" s="126"/>
      <c r="Q1077" s="44"/>
      <c r="S1077" s="20"/>
      <c r="U1077" s="20"/>
      <c r="W1077" s="20"/>
      <c r="Y1077" s="20"/>
      <c r="AA1077" s="20"/>
    </row>
    <row r="1078" spans="1:28" ht="36.75" customHeight="1" outlineLevel="1" thickBot="1" x14ac:dyDescent="0.3">
      <c r="A1078" s="54"/>
      <c r="B1078"/>
      <c r="C1078"/>
      <c r="D1078"/>
      <c r="E1078"/>
      <c r="F1078" s="116" t="str">
        <f>$F$5</f>
        <v>METAS FÍSICAS  2019</v>
      </c>
      <c r="G1078" s="116"/>
      <c r="H1078" s="116"/>
      <c r="I1078" s="116"/>
      <c r="J1078" s="116"/>
      <c r="K1078" s="116"/>
      <c r="L1078" s="116"/>
      <c r="N1078" s="126"/>
      <c r="O1078" s="126"/>
      <c r="Q1078"/>
      <c r="S1078"/>
      <c r="T1078"/>
      <c r="U1078"/>
      <c r="V1078"/>
      <c r="W1078"/>
      <c r="X1078"/>
      <c r="Y1078"/>
      <c r="Z1078"/>
      <c r="AA1078"/>
    </row>
    <row r="1079" spans="1:28" ht="21" customHeight="1" outlineLevel="1" thickBot="1" x14ac:dyDescent="0.3">
      <c r="A1079" s="54"/>
      <c r="B1079"/>
      <c r="C1079"/>
      <c r="D1079"/>
      <c r="E1079"/>
      <c r="F1079" s="117" t="s">
        <v>11</v>
      </c>
      <c r="G1079" s="117"/>
      <c r="H1079" s="117"/>
      <c r="I1079" s="118"/>
      <c r="J1079" s="33" t="s">
        <v>12</v>
      </c>
      <c r="K1079" s="33" t="s">
        <v>13</v>
      </c>
      <c r="L1079" s="34" t="s">
        <v>14</v>
      </c>
      <c r="N1079" s="126"/>
      <c r="O1079" s="126"/>
    </row>
    <row r="1080" spans="1:28" ht="45" customHeight="1" outlineLevel="1" thickBot="1" x14ac:dyDescent="0.3">
      <c r="B1080" s="1"/>
      <c r="D1080" s="1"/>
      <c r="E1080" s="1"/>
      <c r="F1080" s="119" t="s">
        <v>478</v>
      </c>
      <c r="G1080" s="114"/>
      <c r="H1080" s="114"/>
      <c r="I1080" s="115"/>
      <c r="J1080" s="39">
        <v>6</v>
      </c>
      <c r="K1080" s="39">
        <v>6</v>
      </c>
      <c r="L1080" s="36">
        <f>IFERROR(K1080/J1080,0)</f>
        <v>1</v>
      </c>
      <c r="N1080" s="126"/>
      <c r="O1080" s="126"/>
    </row>
    <row r="1081" spans="1:28" ht="21" customHeight="1" outlineLevel="1" thickBot="1" x14ac:dyDescent="0.3">
      <c r="A1081" s="55"/>
      <c r="B1081" s="1"/>
      <c r="D1081" s="1"/>
      <c r="E1081" s="1"/>
      <c r="F1081" s="119" t="s">
        <v>15</v>
      </c>
      <c r="G1081" s="114"/>
      <c r="H1081" s="114"/>
      <c r="I1081" s="115"/>
      <c r="J1081" s="39">
        <f>SUM(J1080:J1080)</f>
        <v>6</v>
      </c>
      <c r="K1081" s="39">
        <f>SUM(K1080:K1080)</f>
        <v>6</v>
      </c>
      <c r="L1081" s="36">
        <f>IFERROR(K1081/J1081,0)</f>
        <v>1</v>
      </c>
      <c r="N1081" s="126"/>
      <c r="O1081" s="126"/>
      <c r="AB1081"/>
    </row>
    <row r="1082" spans="1:28" x14ac:dyDescent="0.25">
      <c r="N1082" s="126"/>
      <c r="O1082" s="126"/>
    </row>
    <row r="1083" spans="1:28" ht="27" customHeight="1" thickBot="1" x14ac:dyDescent="0.3">
      <c r="B1083" s="1"/>
      <c r="D1083" s="1"/>
      <c r="F1083" s="124" t="str">
        <f>F1075</f>
        <v>METAS FINANCEIRAS 2019</v>
      </c>
      <c r="G1083" s="124"/>
      <c r="H1083" s="124"/>
      <c r="I1083" s="124"/>
      <c r="J1083" s="124"/>
      <c r="K1083" s="124"/>
      <c r="L1083" s="124"/>
      <c r="N1083" s="8" t="s">
        <v>1</v>
      </c>
      <c r="O1083" s="9" t="s">
        <v>2</v>
      </c>
      <c r="Q1083" s="123" t="s">
        <v>3</v>
      </c>
      <c r="R1083" s="11"/>
      <c r="S1083" s="123" t="s">
        <v>4</v>
      </c>
      <c r="T1083" s="12"/>
      <c r="U1083" s="123" t="s">
        <v>5</v>
      </c>
      <c r="V1083" s="12"/>
      <c r="W1083" s="123" t="s">
        <v>6</v>
      </c>
      <c r="X1083" s="13"/>
      <c r="Y1083" s="123" t="s">
        <v>7</v>
      </c>
      <c r="Z1083" s="13"/>
      <c r="AA1083" s="123" t="s">
        <v>8</v>
      </c>
    </row>
    <row r="1084" spans="1:28" ht="30" customHeight="1" thickBot="1" x14ac:dyDescent="0.3">
      <c r="B1084" s="14" t="str">
        <f>B1076</f>
        <v>Unidade Responsável</v>
      </c>
      <c r="C1084" s="14" t="str">
        <f t="shared" ref="C1084:L1084" si="54">C1076</f>
        <v>P/A</v>
      </c>
      <c r="D1084" s="14" t="str">
        <f t="shared" si="54"/>
        <v>Denominação</v>
      </c>
      <c r="E1084" s="14" t="str">
        <f t="shared" si="54"/>
        <v>Objetivo Estratégico Principal</v>
      </c>
      <c r="F1084" s="15">
        <f t="shared" si="54"/>
        <v>0</v>
      </c>
      <c r="G1084" s="16" t="str">
        <f t="shared" si="54"/>
        <v>Programação 2019</v>
      </c>
      <c r="H1084" s="15" t="str">
        <f t="shared" si="54"/>
        <v>Transposições no período
Janeiro á Junho</v>
      </c>
      <c r="I1084" s="16" t="str">
        <f t="shared" si="54"/>
        <v>Total programado + Transposições em 30/06/2019</v>
      </c>
      <c r="J1084" s="17" t="str">
        <f t="shared" si="54"/>
        <v>Total executado no período</v>
      </c>
      <c r="K1084" s="18" t="str">
        <f t="shared" si="54"/>
        <v>Total executado acumulado</v>
      </c>
      <c r="L1084" s="19" t="str">
        <f t="shared" si="54"/>
        <v>% de realização em relação ao total executado</v>
      </c>
      <c r="N1084" s="125"/>
      <c r="O1084" s="125"/>
      <c r="Q1084" s="116"/>
      <c r="R1084" s="43"/>
      <c r="S1084" s="116"/>
      <c r="T1084" s="21"/>
      <c r="U1084" s="116"/>
      <c r="V1084" s="21"/>
      <c r="W1084" s="116"/>
      <c r="X1084" s="21"/>
      <c r="Y1084" s="116"/>
      <c r="Z1084" s="21"/>
      <c r="AA1084" s="116"/>
    </row>
    <row r="1085" spans="1:28" ht="59.25" customHeight="1" thickBot="1" x14ac:dyDescent="0.3">
      <c r="A1085" s="23" t="str">
        <f>'[1]Quadro Geral'!A31</f>
        <v>02.03.004.002.001</v>
      </c>
      <c r="B1085" s="24" t="str">
        <f>VLOOKUP(A1085,'[1]Quadro Geral'!$A$7:$N$78,'META FÍSICA e FINANCEIRA'!$B$2,0)</f>
        <v>Departamento e Gestão Financeira</v>
      </c>
      <c r="C1085" s="25" t="str">
        <f>VLOOKUP(A1085,'[1]Quadro Geral'!$A$7:$N$78,'META FÍSICA e FINANCEIRA'!$C$2,0)</f>
        <v>A</v>
      </c>
      <c r="D1085" s="25" t="str">
        <f>VLOOKUP(A1085,'[1]Quadro Geral'!$A$7:$N$78,'META FÍSICA e FINANCEIRA'!$D$2,0)</f>
        <v>02.03.006.002.001 -  SISCAF (Manutenção e Treinamento)</v>
      </c>
      <c r="E1085" s="26" t="str">
        <f>VLOOKUP(A1085,'[1]Quadro Geral'!$A$7:$N$78,'META FÍSICA e FINANCEIRA'!$E$2,0)</f>
        <v>Ter sistemas de informação e infraestrutura que viabilizem a gestão e o atendimento dos arquitetos e urbanistas e a sociedade</v>
      </c>
      <c r="F1085" s="27" t="e">
        <f>VLOOKUP(E1085,'[1]Quadro Geral'!$A$7:$N$78,'META FÍSICA e FINANCEIRA'!$B$2,0)</f>
        <v>#N/A</v>
      </c>
      <c r="G1085" s="28">
        <f>VLOOKUP(A1085,'[1]Quadro Geral'!$A$7:$N$78,'META FÍSICA e FINANCEIRA'!$G$1,0)</f>
        <v>358879</v>
      </c>
      <c r="H1085" s="27">
        <f>VLOOKUP(A1085,'[1]Quadro Geral'!$A$7:$N$78,'META FÍSICA e FINANCEIRA'!$H$1,0)</f>
        <v>0</v>
      </c>
      <c r="I1085" s="28">
        <f>VLOOKUP(A1085,'[1]Quadro Geral'!$A$7:$N$78,'META FÍSICA e FINANCEIRA'!$I$1,0)</f>
        <v>358879</v>
      </c>
      <c r="J1085" s="29">
        <f>VLOOKUP(A1085,'[1]Quadro Geral'!$A$7:$N$78,'META FÍSICA e FINANCEIRA'!$J$1,0)</f>
        <v>181601.76</v>
      </c>
      <c r="K1085" s="30">
        <f>VLOOKUP(A1085,'[1]Quadro Geral'!$A$7:$N$78,'META FÍSICA e FINANCEIRA'!$K$1,0)</f>
        <v>181601.76</v>
      </c>
      <c r="L1085" s="31">
        <f>IFERROR(K1085/G1085,0)</f>
        <v>0.50602503908002416</v>
      </c>
      <c r="N1085" s="126"/>
      <c r="O1085" s="126"/>
      <c r="Q1085" s="44"/>
      <c r="S1085" s="20"/>
      <c r="U1085" s="20"/>
      <c r="W1085" s="20"/>
      <c r="Y1085" s="20"/>
      <c r="AA1085" s="20"/>
    </row>
    <row r="1086" spans="1:28" ht="36.75" customHeight="1" outlineLevel="1" thickBot="1" x14ac:dyDescent="0.3">
      <c r="A1086" s="54"/>
      <c r="B1086"/>
      <c r="C1086"/>
      <c r="D1086"/>
      <c r="E1086"/>
      <c r="F1086" s="116" t="str">
        <f>$F$5</f>
        <v>METAS FÍSICAS  2019</v>
      </c>
      <c r="G1086" s="116"/>
      <c r="H1086" s="116"/>
      <c r="I1086" s="116"/>
      <c r="J1086" s="116"/>
      <c r="K1086" s="116"/>
      <c r="L1086" s="116"/>
      <c r="N1086" s="126"/>
      <c r="O1086" s="126"/>
      <c r="Q1086"/>
      <c r="S1086"/>
      <c r="T1086"/>
      <c r="U1086"/>
      <c r="V1086"/>
      <c r="W1086"/>
      <c r="X1086"/>
      <c r="Y1086"/>
      <c r="Z1086"/>
      <c r="AA1086"/>
    </row>
    <row r="1087" spans="1:28" ht="21" customHeight="1" outlineLevel="1" thickBot="1" x14ac:dyDescent="0.3">
      <c r="A1087" s="54"/>
      <c r="B1087"/>
      <c r="C1087"/>
      <c r="D1087"/>
      <c r="E1087"/>
      <c r="F1087" s="117" t="s">
        <v>11</v>
      </c>
      <c r="G1087" s="117"/>
      <c r="H1087" s="117"/>
      <c r="I1087" s="118"/>
      <c r="J1087" s="33" t="s">
        <v>12</v>
      </c>
      <c r="K1087" s="33" t="s">
        <v>13</v>
      </c>
      <c r="L1087" s="34" t="s">
        <v>14</v>
      </c>
      <c r="N1087" s="126"/>
      <c r="O1087" s="126"/>
    </row>
    <row r="1088" spans="1:28" ht="45" customHeight="1" outlineLevel="1" thickBot="1" x14ac:dyDescent="0.3">
      <c r="B1088" s="1"/>
      <c r="D1088" s="1"/>
      <c r="E1088" s="1"/>
      <c r="F1088" s="119" t="s">
        <v>479</v>
      </c>
      <c r="G1088" s="114"/>
      <c r="H1088" s="114"/>
      <c r="I1088" s="115"/>
      <c r="J1088" s="39">
        <v>6</v>
      </c>
      <c r="K1088" s="39">
        <v>6</v>
      </c>
      <c r="L1088" s="36">
        <f>IFERROR(K1088/J1088,0)</f>
        <v>1</v>
      </c>
      <c r="N1088" s="126"/>
      <c r="O1088" s="126"/>
    </row>
    <row r="1089" spans="1:28" ht="21" customHeight="1" outlineLevel="1" thickBot="1" x14ac:dyDescent="0.3">
      <c r="A1089" s="55"/>
      <c r="B1089" s="1"/>
      <c r="D1089" s="1"/>
      <c r="E1089" s="1"/>
      <c r="F1089" s="119" t="s">
        <v>15</v>
      </c>
      <c r="G1089" s="114"/>
      <c r="H1089" s="114"/>
      <c r="I1089" s="115"/>
      <c r="J1089" s="39">
        <f>SUM(J1088:J1088)</f>
        <v>6</v>
      </c>
      <c r="K1089" s="39">
        <f>SUM(K1088:K1088)</f>
        <v>6</v>
      </c>
      <c r="L1089" s="36">
        <f>IFERROR(K1089/J1089,0)</f>
        <v>1</v>
      </c>
      <c r="N1089" s="126"/>
      <c r="O1089" s="126"/>
      <c r="AB1089"/>
    </row>
    <row r="1090" spans="1:28" x14ac:dyDescent="0.25">
      <c r="N1090" s="126"/>
      <c r="O1090" s="126"/>
    </row>
    <row r="1091" spans="1:28" ht="27" customHeight="1" thickBot="1" x14ac:dyDescent="0.3">
      <c r="B1091" s="1"/>
      <c r="D1091" s="1"/>
      <c r="F1091" s="124" t="str">
        <f>F1083</f>
        <v>METAS FINANCEIRAS 2019</v>
      </c>
      <c r="G1091" s="124"/>
      <c r="H1091" s="124"/>
      <c r="I1091" s="124"/>
      <c r="J1091" s="124"/>
      <c r="K1091" s="124"/>
      <c r="L1091" s="124"/>
      <c r="N1091" s="8" t="s">
        <v>1</v>
      </c>
      <c r="O1091" s="9" t="s">
        <v>2</v>
      </c>
      <c r="Q1091" s="123" t="s">
        <v>3</v>
      </c>
      <c r="R1091" s="11"/>
      <c r="S1091" s="123" t="s">
        <v>4</v>
      </c>
      <c r="T1091" s="12"/>
      <c r="U1091" s="123" t="s">
        <v>5</v>
      </c>
      <c r="V1091" s="12"/>
      <c r="W1091" s="123" t="s">
        <v>6</v>
      </c>
      <c r="X1091" s="13"/>
      <c r="Y1091" s="123" t="s">
        <v>7</v>
      </c>
      <c r="Z1091" s="13"/>
      <c r="AA1091" s="123" t="s">
        <v>8</v>
      </c>
    </row>
    <row r="1092" spans="1:28" ht="30" customHeight="1" thickBot="1" x14ac:dyDescent="0.3">
      <c r="B1092" s="14" t="str">
        <f>B1084</f>
        <v>Unidade Responsável</v>
      </c>
      <c r="C1092" s="14" t="str">
        <f t="shared" ref="C1092:L1092" si="55">C1084</f>
        <v>P/A</v>
      </c>
      <c r="D1092" s="14" t="str">
        <f t="shared" si="55"/>
        <v>Denominação</v>
      </c>
      <c r="E1092" s="14" t="str">
        <f t="shared" si="55"/>
        <v>Objetivo Estratégico Principal</v>
      </c>
      <c r="F1092" s="15">
        <f t="shared" si="55"/>
        <v>0</v>
      </c>
      <c r="G1092" s="16" t="str">
        <f t="shared" si="55"/>
        <v>Programação 2019</v>
      </c>
      <c r="H1092" s="15" t="str">
        <f t="shared" si="55"/>
        <v>Transposições no período
Janeiro á Junho</v>
      </c>
      <c r="I1092" s="16" t="str">
        <f t="shared" si="55"/>
        <v>Total programado + Transposições em 30/06/2019</v>
      </c>
      <c r="J1092" s="17" t="str">
        <f t="shared" si="55"/>
        <v>Total executado no período</v>
      </c>
      <c r="K1092" s="18" t="str">
        <f t="shared" si="55"/>
        <v>Total executado acumulado</v>
      </c>
      <c r="L1092" s="19" t="str">
        <f t="shared" si="55"/>
        <v>% de realização em relação ao total executado</v>
      </c>
      <c r="N1092" s="125"/>
      <c r="O1092" s="125"/>
      <c r="Q1092" s="116"/>
      <c r="R1092" s="43"/>
      <c r="S1092" s="116"/>
      <c r="T1092" s="21"/>
      <c r="U1092" s="116"/>
      <c r="V1092" s="21"/>
      <c r="W1092" s="116"/>
      <c r="X1092" s="21"/>
      <c r="Y1092" s="116"/>
      <c r="Z1092" s="21"/>
      <c r="AA1092" s="116"/>
    </row>
    <row r="1093" spans="1:28" ht="59.25" customHeight="1" thickBot="1" x14ac:dyDescent="0.3">
      <c r="A1093" s="23" t="str">
        <f>'[1]Quadro Geral'!A32</f>
        <v>02.03.004.002.002</v>
      </c>
      <c r="B1093" s="24" t="str">
        <f>VLOOKUP(A1093,'[1]Quadro Geral'!$A$7:$N$78,'META FÍSICA e FINANCEIRA'!$B$2,0)</f>
        <v>Departamento e Gestão Financeira</v>
      </c>
      <c r="C1093" s="25" t="str">
        <f>VLOOKUP(A1093,'[1]Quadro Geral'!$A$7:$N$78,'META FÍSICA e FINANCEIRA'!$C$2,0)</f>
        <v>A</v>
      </c>
      <c r="D1093" s="25" t="str">
        <f>VLOOKUP(A1093,'[1]Quadro Geral'!$A$7:$N$78,'META FÍSICA e FINANCEIRA'!$D$2,0)</f>
        <v>02.03.006.002.002 - Relatório Mensal e Aprimoramentos (Capacitação)</v>
      </c>
      <c r="E1093" s="26" t="str">
        <f>VLOOKUP(A1093,'[1]Quadro Geral'!$A$7:$N$78,'META FÍSICA e FINANCEIRA'!$E$2,0)</f>
        <v>Ter sistemas de informação e infraestrutura que viabilizem a gestão e o atendimento dos arquitetos e urbanistas e a sociedade</v>
      </c>
      <c r="F1093" s="27" t="e">
        <f>VLOOKUP(E1093,'[1]Quadro Geral'!$A$7:$N$78,'META FÍSICA e FINANCEIRA'!$B$2,0)</f>
        <v>#N/A</v>
      </c>
      <c r="G1093" s="28">
        <f>VLOOKUP(A1093,'[1]Quadro Geral'!$A$7:$N$78,'META FÍSICA e FINANCEIRA'!$G$1,0)</f>
        <v>110000</v>
      </c>
      <c r="H1093" s="27">
        <f>VLOOKUP(A1093,'[1]Quadro Geral'!$A$7:$N$78,'META FÍSICA e FINANCEIRA'!$H$1,0)</f>
        <v>0</v>
      </c>
      <c r="I1093" s="28">
        <f>VLOOKUP(A1093,'[1]Quadro Geral'!$A$7:$N$78,'META FÍSICA e FINANCEIRA'!$I$1,0)</f>
        <v>110000</v>
      </c>
      <c r="J1093" s="29">
        <f>VLOOKUP(A1093,'[1]Quadro Geral'!$A$7:$N$78,'META FÍSICA e FINANCEIRA'!$J$1,0)</f>
        <v>0</v>
      </c>
      <c r="K1093" s="30">
        <f>VLOOKUP(A1093,'[1]Quadro Geral'!$A$7:$N$78,'META FÍSICA e FINANCEIRA'!$K$1,0)</f>
        <v>0</v>
      </c>
      <c r="L1093" s="31">
        <f>IFERROR(K1093/G1093,0)</f>
        <v>0</v>
      </c>
      <c r="N1093" s="126"/>
      <c r="O1093" s="126"/>
      <c r="Q1093" s="10"/>
      <c r="R1093" s="56"/>
      <c r="S1093" s="57"/>
      <c r="T1093" s="13"/>
      <c r="U1093" s="57"/>
      <c r="V1093" s="13"/>
      <c r="W1093" s="57"/>
      <c r="X1093" s="13"/>
      <c r="Y1093" s="57"/>
      <c r="Z1093" s="13"/>
      <c r="AA1093" s="57"/>
    </row>
    <row r="1094" spans="1:28" ht="36.75" customHeight="1" outlineLevel="1" thickBot="1" x14ac:dyDescent="0.3">
      <c r="A1094" s="54"/>
      <c r="B1094"/>
      <c r="C1094"/>
      <c r="D1094"/>
      <c r="E1094"/>
      <c r="F1094" s="116" t="str">
        <f>$F$5</f>
        <v>METAS FÍSICAS  2019</v>
      </c>
      <c r="G1094" s="116"/>
      <c r="H1094" s="116"/>
      <c r="I1094" s="116"/>
      <c r="J1094" s="116"/>
      <c r="K1094" s="116"/>
      <c r="L1094" s="116"/>
      <c r="N1094" s="126"/>
      <c r="O1094" s="126"/>
      <c r="Q1094" s="44"/>
      <c r="S1094" s="20"/>
      <c r="U1094" s="20"/>
      <c r="W1094" s="20"/>
      <c r="Y1094" s="20"/>
      <c r="AA1094" s="20"/>
    </row>
    <row r="1095" spans="1:28" ht="21" customHeight="1" outlineLevel="1" thickBot="1" x14ac:dyDescent="0.3">
      <c r="A1095" s="54"/>
      <c r="B1095"/>
      <c r="C1095"/>
      <c r="D1095"/>
      <c r="E1095"/>
      <c r="F1095" s="117" t="s">
        <v>11</v>
      </c>
      <c r="G1095" s="117"/>
      <c r="H1095" s="117"/>
      <c r="I1095" s="118"/>
      <c r="J1095" s="33" t="s">
        <v>12</v>
      </c>
      <c r="K1095" s="33" t="s">
        <v>13</v>
      </c>
      <c r="L1095" s="34" t="s">
        <v>14</v>
      </c>
      <c r="N1095" s="126"/>
      <c r="O1095" s="126"/>
      <c r="Q1095"/>
      <c r="S1095"/>
      <c r="T1095"/>
      <c r="U1095"/>
      <c r="V1095"/>
      <c r="W1095"/>
      <c r="X1095"/>
      <c r="Y1095"/>
      <c r="Z1095"/>
      <c r="AA1095"/>
    </row>
    <row r="1096" spans="1:28" ht="33" customHeight="1" outlineLevel="1" thickBot="1" x14ac:dyDescent="0.3">
      <c r="A1096" s="54"/>
      <c r="B1096"/>
      <c r="C1096"/>
      <c r="D1096"/>
      <c r="E1096"/>
      <c r="F1096" s="120" t="s">
        <v>480</v>
      </c>
      <c r="G1096" s="121"/>
      <c r="H1096" s="121"/>
      <c r="I1096" s="122"/>
      <c r="J1096" s="39">
        <v>1</v>
      </c>
      <c r="K1096" s="39">
        <v>1</v>
      </c>
      <c r="L1096" s="36">
        <f>IFERROR(K1096/J1096,0)</f>
        <v>1</v>
      </c>
      <c r="N1096" s="126"/>
      <c r="O1096" s="126"/>
    </row>
    <row r="1097" spans="1:28" ht="45" customHeight="1" outlineLevel="1" thickBot="1" x14ac:dyDescent="0.3">
      <c r="B1097" s="1"/>
      <c r="D1097" s="1"/>
      <c r="E1097" s="1"/>
      <c r="F1097" s="120"/>
      <c r="G1097" s="121"/>
      <c r="H1097" s="121"/>
      <c r="I1097" s="122"/>
      <c r="J1097" s="39"/>
      <c r="K1097" s="39"/>
      <c r="L1097" s="36">
        <f>IFERROR(K1097/J1097,0)</f>
        <v>0</v>
      </c>
      <c r="N1097" s="126"/>
      <c r="O1097" s="126"/>
    </row>
    <row r="1098" spans="1:28" ht="21" customHeight="1" outlineLevel="1" thickBot="1" x14ac:dyDescent="0.3">
      <c r="A1098" s="55"/>
      <c r="B1098" s="1"/>
      <c r="D1098" s="1"/>
      <c r="E1098" s="1"/>
      <c r="F1098" s="119" t="s">
        <v>15</v>
      </c>
      <c r="G1098" s="114"/>
      <c r="H1098" s="114"/>
      <c r="I1098" s="115"/>
      <c r="J1098" s="39">
        <f>SUM(J1097:J1097)</f>
        <v>0</v>
      </c>
      <c r="K1098" s="39">
        <f>SUM(K1097:K1097)</f>
        <v>0</v>
      </c>
      <c r="L1098" s="36">
        <f>IFERROR(K1098/J1098,0)</f>
        <v>0</v>
      </c>
      <c r="N1098" s="126"/>
      <c r="O1098" s="126"/>
      <c r="AB1098"/>
    </row>
    <row r="1099" spans="1:28" x14ac:dyDescent="0.25">
      <c r="N1099"/>
      <c r="O1099"/>
    </row>
    <row r="1100" spans="1:28" ht="27" customHeight="1" thickBot="1" x14ac:dyDescent="0.3">
      <c r="B1100" s="1"/>
      <c r="D1100" s="1"/>
      <c r="F1100" s="124" t="str">
        <f>F1091</f>
        <v>METAS FINANCEIRAS 2019</v>
      </c>
      <c r="G1100" s="124"/>
      <c r="H1100" s="124"/>
      <c r="I1100" s="124"/>
      <c r="J1100" s="124"/>
      <c r="K1100" s="124"/>
      <c r="L1100" s="124"/>
      <c r="N1100" s="8" t="s">
        <v>1</v>
      </c>
      <c r="O1100" s="9" t="s">
        <v>2</v>
      </c>
      <c r="Q1100" s="123" t="s">
        <v>3</v>
      </c>
      <c r="R1100" s="11"/>
      <c r="S1100" s="123" t="s">
        <v>4</v>
      </c>
      <c r="T1100" s="12"/>
      <c r="U1100" s="123" t="s">
        <v>5</v>
      </c>
      <c r="V1100" s="12"/>
      <c r="W1100" s="123" t="s">
        <v>6</v>
      </c>
      <c r="X1100" s="13"/>
      <c r="Y1100" s="123" t="s">
        <v>7</v>
      </c>
      <c r="Z1100" s="13"/>
      <c r="AA1100" s="123" t="s">
        <v>8</v>
      </c>
    </row>
    <row r="1101" spans="1:28" ht="30" customHeight="1" thickBot="1" x14ac:dyDescent="0.3">
      <c r="B1101" s="14" t="str">
        <f>B1092</f>
        <v>Unidade Responsável</v>
      </c>
      <c r="C1101" s="14" t="str">
        <f t="shared" ref="C1101:L1101" si="56">C1092</f>
        <v>P/A</v>
      </c>
      <c r="D1101" s="14" t="str">
        <f t="shared" si="56"/>
        <v>Denominação</v>
      </c>
      <c r="E1101" s="14" t="str">
        <f t="shared" si="56"/>
        <v>Objetivo Estratégico Principal</v>
      </c>
      <c r="F1101" s="15">
        <f t="shared" si="56"/>
        <v>0</v>
      </c>
      <c r="G1101" s="16" t="str">
        <f t="shared" si="56"/>
        <v>Programação 2019</v>
      </c>
      <c r="H1101" s="15" t="str">
        <f t="shared" si="56"/>
        <v>Transposições no período
Janeiro á Junho</v>
      </c>
      <c r="I1101" s="16" t="str">
        <f t="shared" si="56"/>
        <v>Total programado + Transposições em 30/06/2019</v>
      </c>
      <c r="J1101" s="17" t="str">
        <f t="shared" si="56"/>
        <v>Total executado no período</v>
      </c>
      <c r="K1101" s="18" t="str">
        <f t="shared" si="56"/>
        <v>Total executado acumulado</v>
      </c>
      <c r="L1101" s="19" t="str">
        <f t="shared" si="56"/>
        <v>% de realização em relação ao total executado</v>
      </c>
      <c r="N1101" s="125"/>
      <c r="O1101" s="125"/>
      <c r="Q1101" s="116"/>
      <c r="R1101" s="43"/>
      <c r="S1101" s="116"/>
      <c r="T1101" s="21"/>
      <c r="U1101" s="116"/>
      <c r="V1101" s="21"/>
      <c r="W1101" s="116"/>
      <c r="X1101" s="21"/>
      <c r="Y1101" s="116"/>
      <c r="Z1101" s="21"/>
      <c r="AA1101" s="116"/>
    </row>
    <row r="1102" spans="1:28" ht="59.25" customHeight="1" thickBot="1" x14ac:dyDescent="0.3">
      <c r="A1102" s="23" t="str">
        <f>'[1]Quadro Geral'!A33</f>
        <v>02.03.004.002.003</v>
      </c>
      <c r="B1102" s="24" t="str">
        <f>VLOOKUP(A1102,'[1]Quadro Geral'!$A$7:$N$78,'META FÍSICA e FINANCEIRA'!$B$2,0)</f>
        <v>Departamento e Gestão Financeira</v>
      </c>
      <c r="C1102" s="25" t="str">
        <f>VLOOKUP(A1102,'[1]Quadro Geral'!$A$7:$N$78,'META FÍSICA e FINANCEIRA'!$C$2,0)</f>
        <v>A</v>
      </c>
      <c r="D1102" s="25" t="str">
        <f>VLOOKUP(A1102,'[1]Quadro Geral'!$A$7:$N$78,'META FÍSICA e FINANCEIRA'!$D$2,0)</f>
        <v>02.03.006.002.003 - Plataforma T.I. e MGR CAU</v>
      </c>
      <c r="E1102" s="26" t="str">
        <f>VLOOKUP(A1102,'[1]Quadro Geral'!$A$7:$N$78,'META FÍSICA e FINANCEIRA'!$E$2,0)</f>
        <v>Tornar a fiscalização um vetor de melhoria do exercício da Arquitetura e Urbanismo</v>
      </c>
      <c r="F1102" s="27" t="e">
        <f>VLOOKUP(E1102,'[1]Quadro Geral'!$A$7:$N$78,'META FÍSICA e FINANCEIRA'!$B$2,0)</f>
        <v>#N/A</v>
      </c>
      <c r="G1102" s="28">
        <f>VLOOKUP(A1102,'[1]Quadro Geral'!$A$7:$N$78,'META FÍSICA e FINANCEIRA'!$G$1,0)</f>
        <v>584286.57000000007</v>
      </c>
      <c r="H1102" s="27">
        <f>VLOOKUP(A1102,'[1]Quadro Geral'!$A$7:$N$78,'META FÍSICA e FINANCEIRA'!$H$1,0)</f>
        <v>0</v>
      </c>
      <c r="I1102" s="28">
        <f>VLOOKUP(A1102,'[1]Quadro Geral'!$A$7:$N$78,'META FÍSICA e FINANCEIRA'!$I$1,0)</f>
        <v>584286.56999999995</v>
      </c>
      <c r="J1102" s="29">
        <f>VLOOKUP(A1102,'[1]Quadro Geral'!$A$7:$N$78,'META FÍSICA e FINANCEIRA'!$J$1,0)</f>
        <v>0</v>
      </c>
      <c r="K1102" s="30">
        <f>VLOOKUP(A1102,'[1]Quadro Geral'!$A$7:$N$78,'META FÍSICA e FINANCEIRA'!$K$1,0)</f>
        <v>0</v>
      </c>
      <c r="L1102" s="31">
        <f>IFERROR(K1102/G1102,0)</f>
        <v>0</v>
      </c>
      <c r="N1102" s="126"/>
      <c r="O1102" s="126"/>
      <c r="Q1102" s="10"/>
      <c r="R1102" s="56"/>
      <c r="S1102" s="57"/>
      <c r="T1102" s="13"/>
      <c r="U1102" s="57"/>
      <c r="V1102" s="13"/>
      <c r="W1102" s="57"/>
      <c r="X1102" s="13"/>
      <c r="Y1102" s="57"/>
      <c r="Z1102" s="13"/>
      <c r="AA1102" s="57"/>
    </row>
    <row r="1103" spans="1:28" ht="36.75" customHeight="1" outlineLevel="1" thickBot="1" x14ac:dyDescent="0.3">
      <c r="A1103" s="54"/>
      <c r="B1103"/>
      <c r="C1103"/>
      <c r="D1103"/>
      <c r="E1103"/>
      <c r="F1103" s="116" t="str">
        <f>$F$5</f>
        <v>METAS FÍSICAS  2019</v>
      </c>
      <c r="G1103" s="116"/>
      <c r="H1103" s="116"/>
      <c r="I1103" s="116"/>
      <c r="J1103" s="116"/>
      <c r="K1103" s="116"/>
      <c r="L1103" s="116"/>
      <c r="N1103" s="126"/>
      <c r="O1103" s="126"/>
      <c r="Q1103" s="44"/>
      <c r="S1103" s="20"/>
      <c r="U1103" s="20"/>
      <c r="W1103" s="20"/>
      <c r="Y1103" s="20"/>
      <c r="AA1103" s="20"/>
    </row>
    <row r="1104" spans="1:28" ht="21" customHeight="1" outlineLevel="1" thickBot="1" x14ac:dyDescent="0.3">
      <c r="A1104" s="54"/>
      <c r="B1104"/>
      <c r="C1104"/>
      <c r="D1104"/>
      <c r="E1104"/>
      <c r="F1104" s="117" t="s">
        <v>11</v>
      </c>
      <c r="G1104" s="117"/>
      <c r="H1104" s="117"/>
      <c r="I1104" s="118"/>
      <c r="J1104" s="33" t="s">
        <v>12</v>
      </c>
      <c r="K1104" s="33" t="s">
        <v>13</v>
      </c>
      <c r="L1104" s="34" t="s">
        <v>14</v>
      </c>
      <c r="N1104" s="126"/>
      <c r="O1104" s="126"/>
      <c r="Q1104"/>
      <c r="S1104"/>
      <c r="T1104"/>
      <c r="U1104"/>
      <c r="V1104"/>
      <c r="W1104"/>
      <c r="X1104"/>
      <c r="Y1104"/>
      <c r="Z1104"/>
      <c r="AA1104"/>
    </row>
    <row r="1105" spans="1:28" ht="33" customHeight="1" outlineLevel="1" thickBot="1" x14ac:dyDescent="0.3">
      <c r="A1105" s="54"/>
      <c r="B1105"/>
      <c r="C1105"/>
      <c r="D1105"/>
      <c r="E1105"/>
      <c r="F1105" s="120" t="s">
        <v>481</v>
      </c>
      <c r="G1105" s="121"/>
      <c r="H1105" s="121"/>
      <c r="I1105" s="122"/>
      <c r="J1105" s="39">
        <v>1</v>
      </c>
      <c r="K1105" s="39">
        <v>1</v>
      </c>
      <c r="L1105" s="36">
        <f>IFERROR(K1105/J1105,0)</f>
        <v>1</v>
      </c>
      <c r="N1105" s="126"/>
      <c r="O1105" s="126"/>
    </row>
    <row r="1106" spans="1:28" ht="45" customHeight="1" outlineLevel="1" thickBot="1" x14ac:dyDescent="0.3">
      <c r="B1106" s="1"/>
      <c r="D1106" s="1"/>
      <c r="E1106" s="1"/>
      <c r="F1106" s="120"/>
      <c r="G1106" s="121"/>
      <c r="H1106" s="121"/>
      <c r="I1106" s="122"/>
      <c r="J1106" s="39"/>
      <c r="K1106" s="39"/>
      <c r="L1106" s="36">
        <f>IFERROR(K1106/J1106,0)</f>
        <v>0</v>
      </c>
      <c r="N1106" s="126"/>
      <c r="O1106" s="126"/>
    </row>
    <row r="1107" spans="1:28" ht="21" customHeight="1" outlineLevel="1" thickBot="1" x14ac:dyDescent="0.3">
      <c r="A1107" s="55"/>
      <c r="B1107" s="1"/>
      <c r="D1107" s="1"/>
      <c r="E1107" s="1"/>
      <c r="F1107" s="119" t="s">
        <v>15</v>
      </c>
      <c r="G1107" s="114"/>
      <c r="H1107" s="114"/>
      <c r="I1107" s="115"/>
      <c r="J1107" s="39">
        <f>SUM(J1106:J1106)</f>
        <v>0</v>
      </c>
      <c r="K1107" s="39">
        <f>SUM(K1106:K1106)</f>
        <v>0</v>
      </c>
      <c r="L1107" s="36">
        <f>IFERROR(K1107/J1107,0)</f>
        <v>0</v>
      </c>
      <c r="N1107" s="126"/>
      <c r="O1107" s="126"/>
      <c r="AB1107"/>
    </row>
    <row r="1108" spans="1:28" x14ac:dyDescent="0.25">
      <c r="N1108"/>
      <c r="O1108"/>
    </row>
    <row r="1109" spans="1:28" ht="27" customHeight="1" thickBot="1" x14ac:dyDescent="0.3">
      <c r="B1109" s="1"/>
      <c r="D1109" s="1"/>
      <c r="F1109" s="124" t="str">
        <f>F1100</f>
        <v>METAS FINANCEIRAS 2019</v>
      </c>
      <c r="G1109" s="124"/>
      <c r="H1109" s="124"/>
      <c r="I1109" s="124"/>
      <c r="J1109" s="124"/>
      <c r="K1109" s="124"/>
      <c r="L1109" s="124"/>
      <c r="N1109" s="8" t="s">
        <v>1</v>
      </c>
      <c r="O1109" s="9" t="s">
        <v>2</v>
      </c>
      <c r="Q1109" s="123" t="s">
        <v>3</v>
      </c>
      <c r="R1109" s="11"/>
      <c r="S1109" s="123" t="s">
        <v>4</v>
      </c>
      <c r="T1109" s="12"/>
      <c r="U1109" s="123" t="s">
        <v>5</v>
      </c>
      <c r="V1109" s="12"/>
      <c r="W1109" s="123" t="s">
        <v>6</v>
      </c>
      <c r="X1109" s="13"/>
      <c r="Y1109" s="123" t="s">
        <v>7</v>
      </c>
      <c r="Z1109" s="13"/>
      <c r="AA1109" s="123" t="s">
        <v>8</v>
      </c>
    </row>
    <row r="1110" spans="1:28" ht="30" customHeight="1" thickBot="1" x14ac:dyDescent="0.3">
      <c r="B1110" s="14" t="str">
        <f>B1101</f>
        <v>Unidade Responsável</v>
      </c>
      <c r="C1110" s="14" t="str">
        <f t="shared" ref="C1110:L1110" si="57">C1101</f>
        <v>P/A</v>
      </c>
      <c r="D1110" s="14" t="str">
        <f t="shared" si="57"/>
        <v>Denominação</v>
      </c>
      <c r="E1110" s="14" t="str">
        <f t="shared" si="57"/>
        <v>Objetivo Estratégico Principal</v>
      </c>
      <c r="F1110" s="15">
        <f t="shared" si="57"/>
        <v>0</v>
      </c>
      <c r="G1110" s="16" t="str">
        <f t="shared" si="57"/>
        <v>Programação 2019</v>
      </c>
      <c r="H1110" s="15" t="str">
        <f t="shared" si="57"/>
        <v>Transposições no período
Janeiro á Junho</v>
      </c>
      <c r="I1110" s="16" t="str">
        <f t="shared" si="57"/>
        <v>Total programado + Transposições em 30/06/2019</v>
      </c>
      <c r="J1110" s="17" t="str">
        <f t="shared" si="57"/>
        <v>Total executado no período</v>
      </c>
      <c r="K1110" s="18" t="str">
        <f t="shared" si="57"/>
        <v>Total executado acumulado</v>
      </c>
      <c r="L1110" s="19" t="str">
        <f t="shared" si="57"/>
        <v>% de realização em relação ao total executado</v>
      </c>
      <c r="N1110" s="125"/>
      <c r="O1110" s="125"/>
      <c r="Q1110" s="116"/>
      <c r="R1110" s="43"/>
      <c r="S1110" s="116"/>
      <c r="T1110" s="21"/>
      <c r="U1110" s="116"/>
      <c r="V1110" s="21"/>
      <c r="W1110" s="116"/>
      <c r="X1110" s="21"/>
      <c r="Y1110" s="116"/>
      <c r="Z1110" s="21"/>
      <c r="AA1110" s="116"/>
    </row>
    <row r="1111" spans="1:28" ht="59.25" customHeight="1" thickBot="1" x14ac:dyDescent="0.3">
      <c r="A1111" s="23" t="str">
        <f>'[1]Quadro Geral'!A34</f>
        <v>02.03.004.003</v>
      </c>
      <c r="B1111" s="24" t="str">
        <f>VLOOKUP(A1111,'[1]Quadro Geral'!$A$7:$N$78,'META FÍSICA e FINANCEIRA'!$B$2,0)</f>
        <v>Departamento e Gestão Financeira</v>
      </c>
      <c r="C1111" s="25" t="str">
        <f>VLOOKUP(A1111,'[1]Quadro Geral'!$A$7:$N$78,'META FÍSICA e FINANCEIRA'!$C$2,0)</f>
        <v>A</v>
      </c>
      <c r="D1111" s="25" t="str">
        <f>VLOOKUP(A1111,'[1]Quadro Geral'!$A$7:$N$78,'META FÍSICA e FINANCEIRA'!$D$2,0)</f>
        <v>02.03.006.003 - Outras despesas do CSC (0800 e TAQ 2018)</v>
      </c>
      <c r="E1111" s="26" t="str">
        <f>VLOOKUP(A1111,'[1]Quadro Geral'!$A$7:$N$78,'META FÍSICA e FINANCEIRA'!$E$2,0)</f>
        <v>Assegurar a eficácia no atendimento e no relacionamento com os Arquitetos e Urbanistas e a Sociedade</v>
      </c>
      <c r="F1111" s="27" t="e">
        <f>VLOOKUP(E1111,'[1]Quadro Geral'!$A$7:$N$78,'META FÍSICA e FINANCEIRA'!$B$2,0)</f>
        <v>#N/A</v>
      </c>
      <c r="G1111" s="28">
        <f>VLOOKUP(A1111,'[1]Quadro Geral'!$A$7:$N$78,'META FÍSICA e FINANCEIRA'!$G$1,0)</f>
        <v>573423</v>
      </c>
      <c r="H1111" s="27">
        <f>VLOOKUP(A1111,'[1]Quadro Geral'!$A$7:$N$78,'META FÍSICA e FINANCEIRA'!$H$1,0)</f>
        <v>0</v>
      </c>
      <c r="I1111" s="28">
        <f>VLOOKUP(A1111,'[1]Quadro Geral'!$A$7:$N$78,'META FÍSICA e FINANCEIRA'!$I$1,0)</f>
        <v>573423</v>
      </c>
      <c r="J1111" s="29">
        <f>VLOOKUP(A1111,'[1]Quadro Geral'!$A$7:$N$78,'META FÍSICA e FINANCEIRA'!$J$1,0)</f>
        <v>286711.5</v>
      </c>
      <c r="K1111" s="30">
        <f>VLOOKUP(A1111,'[1]Quadro Geral'!$A$7:$N$78,'META FÍSICA e FINANCEIRA'!$K$1,0)</f>
        <v>286711.5</v>
      </c>
      <c r="L1111" s="31">
        <f>IFERROR(K1111/G1111,0)</f>
        <v>0.5</v>
      </c>
      <c r="N1111" s="126"/>
      <c r="O1111" s="126"/>
      <c r="Q1111" s="44"/>
      <c r="S1111" s="20"/>
      <c r="U1111" s="20"/>
      <c r="W1111" s="20"/>
      <c r="Y1111" s="20"/>
      <c r="AA1111" s="20"/>
    </row>
    <row r="1112" spans="1:28" ht="36.75" customHeight="1" outlineLevel="1" thickBot="1" x14ac:dyDescent="0.3">
      <c r="A1112" s="54"/>
      <c r="B1112"/>
      <c r="C1112"/>
      <c r="D1112"/>
      <c r="E1112"/>
      <c r="F1112" s="116" t="str">
        <f>$F$5</f>
        <v>METAS FÍSICAS  2019</v>
      </c>
      <c r="G1112" s="116"/>
      <c r="H1112" s="116"/>
      <c r="I1112" s="116"/>
      <c r="J1112" s="116"/>
      <c r="K1112" s="116"/>
      <c r="L1112" s="116"/>
      <c r="N1112" s="126"/>
      <c r="O1112" s="126"/>
      <c r="Q1112"/>
      <c r="S1112"/>
      <c r="T1112"/>
      <c r="U1112"/>
      <c r="V1112"/>
      <c r="W1112"/>
      <c r="X1112"/>
      <c r="Y1112"/>
      <c r="Z1112"/>
      <c r="AA1112"/>
    </row>
    <row r="1113" spans="1:28" ht="21" customHeight="1" outlineLevel="1" thickBot="1" x14ac:dyDescent="0.3">
      <c r="A1113" s="54"/>
      <c r="B1113"/>
      <c r="C1113"/>
      <c r="D1113"/>
      <c r="E1113"/>
      <c r="F1113" s="117" t="s">
        <v>11</v>
      </c>
      <c r="G1113" s="117"/>
      <c r="H1113" s="117"/>
      <c r="I1113" s="118"/>
      <c r="J1113" s="33" t="s">
        <v>12</v>
      </c>
      <c r="K1113" s="33" t="s">
        <v>13</v>
      </c>
      <c r="L1113" s="34" t="s">
        <v>14</v>
      </c>
      <c r="N1113" s="126"/>
      <c r="O1113" s="126"/>
    </row>
    <row r="1114" spans="1:28" ht="45" customHeight="1" outlineLevel="1" thickBot="1" x14ac:dyDescent="0.3">
      <c r="B1114" s="1"/>
      <c r="D1114" s="1"/>
      <c r="E1114" s="1"/>
      <c r="F1114" s="120" t="s">
        <v>484</v>
      </c>
      <c r="G1114" s="121"/>
      <c r="H1114" s="121"/>
      <c r="I1114" s="122"/>
      <c r="J1114" s="39">
        <v>6</v>
      </c>
      <c r="K1114" s="39">
        <v>6</v>
      </c>
      <c r="L1114" s="36">
        <f>IFERROR(K1114/J1114,0)</f>
        <v>1</v>
      </c>
      <c r="N1114" s="126"/>
      <c r="O1114" s="126"/>
    </row>
    <row r="1115" spans="1:28" ht="21" customHeight="1" outlineLevel="1" thickBot="1" x14ac:dyDescent="0.3">
      <c r="A1115" s="55"/>
      <c r="B1115" s="1"/>
      <c r="D1115" s="1"/>
      <c r="E1115" s="1"/>
      <c r="F1115" s="119" t="s">
        <v>15</v>
      </c>
      <c r="G1115" s="114"/>
      <c r="H1115" s="114"/>
      <c r="I1115" s="115"/>
      <c r="J1115" s="39">
        <f>SUM(J1114:J1114)</f>
        <v>6</v>
      </c>
      <c r="K1115" s="39">
        <f>SUM(K1114:K1114)</f>
        <v>6</v>
      </c>
      <c r="L1115" s="36">
        <f>IFERROR(K1115/J1115,0)</f>
        <v>1</v>
      </c>
      <c r="N1115" s="126"/>
      <c r="O1115" s="126"/>
      <c r="AB1115"/>
    </row>
    <row r="1116" spans="1:28" x14ac:dyDescent="0.25">
      <c r="N1116" s="126"/>
      <c r="O1116" s="126"/>
    </row>
    <row r="1117" spans="1:28" ht="27" customHeight="1" thickBot="1" x14ac:dyDescent="0.3">
      <c r="B1117" s="1"/>
      <c r="D1117" s="1"/>
      <c r="F1117" s="124" t="str">
        <f>F1109</f>
        <v>METAS FINANCEIRAS 2019</v>
      </c>
      <c r="G1117" s="124"/>
      <c r="H1117" s="124"/>
      <c r="I1117" s="124"/>
      <c r="J1117" s="124"/>
      <c r="K1117" s="124"/>
      <c r="L1117" s="124"/>
      <c r="N1117" s="8" t="s">
        <v>1</v>
      </c>
      <c r="O1117" s="9" t="s">
        <v>2</v>
      </c>
      <c r="Q1117" s="123" t="s">
        <v>3</v>
      </c>
      <c r="R1117" s="11"/>
      <c r="S1117" s="123" t="s">
        <v>4</v>
      </c>
      <c r="T1117" s="12"/>
      <c r="U1117" s="123" t="s">
        <v>5</v>
      </c>
      <c r="V1117" s="12"/>
      <c r="W1117" s="123" t="s">
        <v>6</v>
      </c>
      <c r="X1117" s="13"/>
      <c r="Y1117" s="123" t="s">
        <v>7</v>
      </c>
      <c r="Z1117" s="13"/>
      <c r="AA1117" s="123" t="s">
        <v>8</v>
      </c>
    </row>
    <row r="1118" spans="1:28" ht="30" customHeight="1" thickBot="1" x14ac:dyDescent="0.3">
      <c r="B1118" s="14" t="str">
        <f>B1110</f>
        <v>Unidade Responsável</v>
      </c>
      <c r="C1118" s="14" t="str">
        <f t="shared" ref="C1118:L1118" si="58">C1110</f>
        <v>P/A</v>
      </c>
      <c r="D1118" s="14" t="str">
        <f t="shared" si="58"/>
        <v>Denominação</v>
      </c>
      <c r="E1118" s="14" t="str">
        <f t="shared" si="58"/>
        <v>Objetivo Estratégico Principal</v>
      </c>
      <c r="F1118" s="15">
        <f t="shared" si="58"/>
        <v>0</v>
      </c>
      <c r="G1118" s="16" t="str">
        <f t="shared" si="58"/>
        <v>Programação 2019</v>
      </c>
      <c r="H1118" s="15" t="str">
        <f t="shared" si="58"/>
        <v>Transposições no período
Janeiro á Junho</v>
      </c>
      <c r="I1118" s="16" t="str">
        <f t="shared" si="58"/>
        <v>Total programado + Transposições em 30/06/2019</v>
      </c>
      <c r="J1118" s="17" t="str">
        <f t="shared" si="58"/>
        <v>Total executado no período</v>
      </c>
      <c r="K1118" s="18" t="str">
        <f t="shared" si="58"/>
        <v>Total executado acumulado</v>
      </c>
      <c r="L1118" s="19" t="str">
        <f t="shared" si="58"/>
        <v>% de realização em relação ao total executado</v>
      </c>
      <c r="N1118" s="125"/>
      <c r="O1118" s="125"/>
      <c r="Q1118" s="116"/>
      <c r="R1118" s="43"/>
      <c r="S1118" s="116"/>
      <c r="T1118" s="21"/>
      <c r="U1118" s="116"/>
      <c r="V1118" s="21"/>
      <c r="W1118" s="116"/>
      <c r="X1118" s="21"/>
      <c r="Y1118" s="116"/>
      <c r="Z1118" s="21"/>
      <c r="AA1118" s="116"/>
    </row>
    <row r="1119" spans="1:28" ht="59.25" customHeight="1" thickBot="1" x14ac:dyDescent="0.3">
      <c r="A1119" s="23" t="str">
        <f>'[1]Quadro Geral'!A35</f>
        <v>02.03.004.004</v>
      </c>
      <c r="B1119" s="24" t="str">
        <f>VLOOKUP(A1119,'[1]Quadro Geral'!$A$7:$N$78,'META FÍSICA e FINANCEIRA'!$B$2,0)</f>
        <v>Departamento e Gestão Financeira</v>
      </c>
      <c r="C1119" s="25" t="str">
        <f>VLOOKUP(A1119,'[1]Quadro Geral'!$A$7:$N$78,'META FÍSICA e FINANCEIRA'!$C$2,0)</f>
        <v>A</v>
      </c>
      <c r="D1119" s="25" t="str">
        <f>VLOOKUP(A1119,'[1]Quadro Geral'!$A$7:$N$78,'META FÍSICA e FINANCEIRA'!$D$2,0)</f>
        <v>02.03.006.004 - Outras despesas do CSC (0800 e TAQ 2017)</v>
      </c>
      <c r="E1119" s="26" t="str">
        <f>VLOOKUP(A1119,'[1]Quadro Geral'!$A$7:$N$78,'META FÍSICA e FINANCEIRA'!$E$2,0)</f>
        <v>Assegurar a eficácia no atendimento e no relacionamento com os Arquitetos e Urbanistas e a Sociedade</v>
      </c>
      <c r="F1119" s="27" t="e">
        <f>VLOOKUP(E1119,'[1]Quadro Geral'!$A$7:$N$78,'META FÍSICA e FINANCEIRA'!$B$2,0)</f>
        <v>#N/A</v>
      </c>
      <c r="G1119" s="28">
        <f>VLOOKUP(A1119,'[1]Quadro Geral'!$A$7:$N$78,'META FÍSICA e FINANCEIRA'!$G$1,0)</f>
        <v>10000</v>
      </c>
      <c r="H1119" s="27">
        <f>VLOOKUP(A1119,'[1]Quadro Geral'!$A$7:$N$78,'META FÍSICA e FINANCEIRA'!$H$1,0)</f>
        <v>0</v>
      </c>
      <c r="I1119" s="28">
        <f>VLOOKUP(A1119,'[1]Quadro Geral'!$A$7:$N$78,'META FÍSICA e FINANCEIRA'!$I$1,0)</f>
        <v>10000</v>
      </c>
      <c r="J1119" s="29">
        <f>VLOOKUP(A1119,'[1]Quadro Geral'!$A$7:$N$78,'META FÍSICA e FINANCEIRA'!$J$1,0)</f>
        <v>0</v>
      </c>
      <c r="K1119" s="30">
        <f>VLOOKUP(A1119,'[1]Quadro Geral'!$A$7:$N$78,'META FÍSICA e FINANCEIRA'!$K$1,0)</f>
        <v>0</v>
      </c>
      <c r="L1119" s="31">
        <f>IFERROR(K1119/G1119,0)</f>
        <v>0</v>
      </c>
      <c r="N1119" s="126"/>
      <c r="O1119" s="126"/>
      <c r="Q1119" s="44"/>
      <c r="S1119" s="20"/>
      <c r="U1119" s="20"/>
      <c r="W1119" s="20"/>
      <c r="Y1119" s="20"/>
      <c r="AA1119" s="20"/>
    </row>
    <row r="1120" spans="1:28" ht="36.75" customHeight="1" outlineLevel="1" thickBot="1" x14ac:dyDescent="0.3">
      <c r="A1120" s="54"/>
      <c r="B1120"/>
      <c r="C1120"/>
      <c r="D1120"/>
      <c r="E1120"/>
      <c r="F1120" s="116" t="str">
        <f>$F$5</f>
        <v>METAS FÍSICAS  2019</v>
      </c>
      <c r="G1120" s="116"/>
      <c r="H1120" s="116"/>
      <c r="I1120" s="116"/>
      <c r="J1120" s="116"/>
      <c r="K1120" s="116"/>
      <c r="L1120" s="116"/>
      <c r="N1120" s="126"/>
      <c r="O1120" s="126"/>
      <c r="Q1120" s="20"/>
      <c r="S1120" s="22"/>
      <c r="U1120" s="22"/>
      <c r="W1120" s="22"/>
      <c r="Y1120" s="22"/>
      <c r="AA1120" s="22"/>
    </row>
    <row r="1121" spans="1:28" ht="21" customHeight="1" outlineLevel="1" thickBot="1" x14ac:dyDescent="0.3">
      <c r="A1121" s="54"/>
      <c r="B1121"/>
      <c r="C1121"/>
      <c r="D1121"/>
      <c r="E1121"/>
      <c r="F1121" s="117" t="s">
        <v>11</v>
      </c>
      <c r="G1121" s="117"/>
      <c r="H1121" s="117"/>
      <c r="I1121" s="118"/>
      <c r="J1121" s="33" t="s">
        <v>12</v>
      </c>
      <c r="K1121" s="33" t="s">
        <v>13</v>
      </c>
      <c r="L1121" s="34" t="s">
        <v>14</v>
      </c>
      <c r="N1121" s="126"/>
      <c r="O1121" s="126"/>
      <c r="Q1121" s="22"/>
      <c r="S1121" s="22"/>
      <c r="U1121" s="22"/>
      <c r="W1121" s="22"/>
      <c r="Y1121" s="22"/>
      <c r="AA1121" s="22"/>
    </row>
    <row r="1122" spans="1:28" ht="45" customHeight="1" outlineLevel="1" thickBot="1" x14ac:dyDescent="0.3">
      <c r="B1122" s="1"/>
      <c r="D1122" s="1"/>
      <c r="E1122" s="1"/>
      <c r="F1122" s="119" t="s">
        <v>482</v>
      </c>
      <c r="G1122" s="114"/>
      <c r="H1122" s="114"/>
      <c r="I1122" s="115"/>
      <c r="J1122" s="39">
        <v>0</v>
      </c>
      <c r="K1122" s="39">
        <v>0</v>
      </c>
      <c r="L1122" s="36">
        <f t="shared" ref="L1122:L1183" si="59">IFERROR(K1122/J1122,0)</f>
        <v>0</v>
      </c>
      <c r="N1122" s="126"/>
      <c r="O1122" s="126"/>
      <c r="Q1122" s="22"/>
      <c r="S1122" s="22"/>
      <c r="U1122" s="22"/>
      <c r="W1122" s="22"/>
      <c r="Y1122" s="22"/>
      <c r="AA1122" s="22"/>
    </row>
    <row r="1123" spans="1:28" ht="45" customHeight="1" outlineLevel="1" thickBot="1" x14ac:dyDescent="0.3">
      <c r="B1123" s="1"/>
      <c r="D1123" s="64">
        <f>F1124</f>
        <v>0</v>
      </c>
      <c r="E1123" s="1"/>
      <c r="F1123" s="119"/>
      <c r="G1123" s="114"/>
      <c r="H1123" s="114"/>
      <c r="I1123" s="115"/>
      <c r="J1123" s="39"/>
      <c r="K1123" s="39"/>
      <c r="L1123" s="36">
        <f t="shared" si="59"/>
        <v>0</v>
      </c>
      <c r="N1123" s="126"/>
      <c r="O1123" s="126"/>
      <c r="Q1123" s="22"/>
      <c r="S1123" s="22"/>
      <c r="U1123" s="22"/>
      <c r="W1123" s="22"/>
      <c r="Y1123" s="22"/>
      <c r="AA1123" s="22"/>
    </row>
    <row r="1124" spans="1:28" ht="45" hidden="1" customHeight="1" outlineLevel="1" thickBot="1" x14ac:dyDescent="0.3">
      <c r="B1124" s="1"/>
      <c r="D1124" s="1"/>
      <c r="E1124" s="1"/>
      <c r="F1124" s="119"/>
      <c r="G1124" s="114"/>
      <c r="H1124" s="114"/>
      <c r="I1124" s="115"/>
      <c r="J1124" s="39"/>
      <c r="K1124" s="39"/>
      <c r="L1124" s="36">
        <f t="shared" si="59"/>
        <v>0</v>
      </c>
      <c r="N1124" s="126"/>
      <c r="O1124" s="126"/>
      <c r="Q1124" s="22"/>
      <c r="S1124" s="22"/>
      <c r="U1124" s="22"/>
      <c r="W1124" s="22"/>
      <c r="Y1124" s="22"/>
      <c r="AA1124" s="22"/>
    </row>
    <row r="1125" spans="1:28" ht="45" hidden="1" customHeight="1" outlineLevel="1" thickBot="1" x14ac:dyDescent="0.3">
      <c r="B1125" s="1"/>
      <c r="D1125" s="1"/>
      <c r="E1125" s="1"/>
      <c r="F1125" s="119"/>
      <c r="G1125" s="114"/>
      <c r="H1125" s="114"/>
      <c r="I1125" s="115"/>
      <c r="J1125" s="39"/>
      <c r="K1125" s="39"/>
      <c r="L1125" s="36">
        <f t="shared" si="59"/>
        <v>0</v>
      </c>
      <c r="N1125"/>
      <c r="O1125"/>
      <c r="Q1125" s="22"/>
      <c r="S1125" s="22"/>
      <c r="U1125" s="22"/>
      <c r="W1125" s="22"/>
      <c r="Y1125" s="22"/>
      <c r="AA1125" s="22"/>
    </row>
    <row r="1126" spans="1:28" ht="45" hidden="1" customHeight="1" outlineLevel="1" thickBot="1" x14ac:dyDescent="0.3">
      <c r="B1126" s="1"/>
      <c r="D1126" s="1"/>
      <c r="E1126" s="1"/>
      <c r="F1126" s="119"/>
      <c r="G1126" s="114"/>
      <c r="H1126" s="114"/>
      <c r="I1126" s="115"/>
      <c r="J1126" s="39"/>
      <c r="K1126" s="39"/>
      <c r="L1126" s="36">
        <f t="shared" si="59"/>
        <v>0</v>
      </c>
      <c r="N1126"/>
      <c r="O1126"/>
      <c r="Q1126" s="22"/>
      <c r="S1126" s="22"/>
      <c r="U1126" s="22"/>
      <c r="W1126" s="22"/>
      <c r="Y1126" s="22"/>
      <c r="AA1126" s="22"/>
    </row>
    <row r="1127" spans="1:28" ht="45" hidden="1" customHeight="1" outlineLevel="1" thickBot="1" x14ac:dyDescent="0.3">
      <c r="B1127" s="1"/>
      <c r="D1127" s="1"/>
      <c r="E1127" s="1"/>
      <c r="F1127" s="119"/>
      <c r="G1127" s="114"/>
      <c r="H1127" s="114"/>
      <c r="I1127" s="115"/>
      <c r="J1127" s="39"/>
      <c r="K1127" s="39"/>
      <c r="L1127" s="36">
        <f t="shared" si="59"/>
        <v>0</v>
      </c>
      <c r="N1127"/>
      <c r="O1127"/>
      <c r="Q1127" s="22"/>
      <c r="S1127" s="22"/>
      <c r="U1127" s="22"/>
      <c r="W1127" s="22"/>
      <c r="Y1127" s="22"/>
      <c r="Z1127"/>
      <c r="AA1127"/>
    </row>
    <row r="1128" spans="1:28" ht="45" hidden="1" customHeight="1" outlineLevel="1" thickBot="1" x14ac:dyDescent="0.3">
      <c r="B1128" s="1"/>
      <c r="D1128" s="1"/>
      <c r="E1128" s="1"/>
      <c r="F1128" s="119"/>
      <c r="G1128" s="114"/>
      <c r="H1128" s="114"/>
      <c r="I1128" s="115"/>
      <c r="J1128" s="39"/>
      <c r="K1128" s="39"/>
      <c r="L1128" s="36">
        <f t="shared" si="59"/>
        <v>0</v>
      </c>
      <c r="N1128"/>
      <c r="O1128"/>
      <c r="Q1128" s="22"/>
      <c r="S1128" s="22"/>
      <c r="U1128" s="22"/>
      <c r="W1128" s="22"/>
      <c r="Y1128" s="22"/>
      <c r="Z1128"/>
      <c r="AA1128"/>
    </row>
    <row r="1129" spans="1:28" ht="45" hidden="1" customHeight="1" outlineLevel="1" thickBot="1" x14ac:dyDescent="0.3">
      <c r="B1129" s="1"/>
      <c r="D1129" s="1"/>
      <c r="E1129" s="1"/>
      <c r="F1129" s="119"/>
      <c r="G1129" s="114"/>
      <c r="H1129" s="114"/>
      <c r="I1129" s="115"/>
      <c r="J1129" s="39"/>
      <c r="K1129" s="39"/>
      <c r="L1129" s="36">
        <f t="shared" si="59"/>
        <v>0</v>
      </c>
      <c r="N1129"/>
      <c r="O1129"/>
      <c r="Q1129" s="22"/>
      <c r="S1129" s="22"/>
      <c r="U1129" s="22"/>
      <c r="W1129" s="22"/>
      <c r="Y1129" s="22"/>
      <c r="Z1129"/>
      <c r="AA1129"/>
    </row>
    <row r="1130" spans="1:28" ht="45" hidden="1" customHeight="1" outlineLevel="1" thickBot="1" x14ac:dyDescent="0.3">
      <c r="B1130" s="1"/>
      <c r="D1130" s="1"/>
      <c r="E1130" s="1"/>
      <c r="F1130" s="119"/>
      <c r="G1130" s="114"/>
      <c r="H1130" s="114"/>
      <c r="I1130" s="115"/>
      <c r="J1130" s="39"/>
      <c r="K1130" s="39"/>
      <c r="L1130" s="36">
        <f t="shared" si="59"/>
        <v>0</v>
      </c>
      <c r="N1130"/>
      <c r="O1130"/>
      <c r="Q1130" s="22"/>
      <c r="S1130" s="22"/>
      <c r="U1130" s="22"/>
      <c r="W1130" s="22"/>
      <c r="Y1130" s="22"/>
      <c r="Z1130"/>
      <c r="AA1130"/>
      <c r="AB1130"/>
    </row>
    <row r="1131" spans="1:28" ht="60.75" hidden="1" customHeight="1" outlineLevel="1" thickBot="1" x14ac:dyDescent="0.3">
      <c r="B1131" s="1"/>
      <c r="D1131" s="1"/>
      <c r="E1131" s="1"/>
      <c r="F1131" s="119"/>
      <c r="G1131" s="114"/>
      <c r="H1131" s="114"/>
      <c r="I1131" s="115"/>
      <c r="J1131" s="39"/>
      <c r="K1131" s="39"/>
      <c r="L1131" s="36">
        <f t="shared" si="59"/>
        <v>0</v>
      </c>
      <c r="N1131"/>
      <c r="O1131"/>
      <c r="Q1131" s="22"/>
      <c r="S1131" s="22"/>
      <c r="U1131" s="22"/>
      <c r="W1131" s="22"/>
      <c r="Y1131" s="22"/>
      <c r="Z1131"/>
      <c r="AA1131"/>
      <c r="AB1131"/>
    </row>
    <row r="1132" spans="1:28" ht="63" hidden="1" customHeight="1" outlineLevel="1" thickBot="1" x14ac:dyDescent="0.3">
      <c r="B1132" s="1"/>
      <c r="D1132" s="1"/>
      <c r="E1132" s="1"/>
      <c r="F1132" s="119"/>
      <c r="G1132" s="114"/>
      <c r="H1132" s="114"/>
      <c r="I1132" s="115"/>
      <c r="J1132" s="39"/>
      <c r="K1132" s="39"/>
      <c r="L1132" s="36">
        <f t="shared" si="59"/>
        <v>0</v>
      </c>
      <c r="N1132"/>
      <c r="O1132"/>
      <c r="Q1132"/>
      <c r="S1132"/>
      <c r="T1132"/>
      <c r="U1132"/>
      <c r="V1132"/>
      <c r="W1132"/>
      <c r="X1132"/>
      <c r="Y1132"/>
      <c r="Z1132"/>
      <c r="AA1132"/>
      <c r="AB1132"/>
    </row>
    <row r="1133" spans="1:28" ht="63" hidden="1" customHeight="1" outlineLevel="1" thickBot="1" x14ac:dyDescent="0.3">
      <c r="B1133" s="1"/>
      <c r="D1133" s="1"/>
      <c r="E1133" s="1"/>
      <c r="F1133" s="119"/>
      <c r="G1133" s="114"/>
      <c r="H1133" s="114"/>
      <c r="I1133" s="115"/>
      <c r="J1133" s="39"/>
      <c r="K1133" s="39"/>
      <c r="L1133" s="36">
        <f t="shared" si="59"/>
        <v>0</v>
      </c>
      <c r="N1133"/>
      <c r="O1133"/>
      <c r="Q1133" s="44"/>
      <c r="S1133" s="20"/>
      <c r="U1133" s="20"/>
      <c r="W1133" s="20"/>
      <c r="Y1133" s="20"/>
      <c r="AA1133" s="20"/>
      <c r="AB1133"/>
    </row>
    <row r="1134" spans="1:28" ht="74.25" hidden="1" customHeight="1" outlineLevel="1" thickBot="1" x14ac:dyDescent="0.3">
      <c r="B1134" s="1"/>
      <c r="D1134" s="1"/>
      <c r="E1134" s="1"/>
      <c r="F1134" s="119"/>
      <c r="G1134" s="114"/>
      <c r="H1134" s="114"/>
      <c r="I1134" s="115"/>
      <c r="J1134" s="39"/>
      <c r="K1134" s="39"/>
      <c r="L1134" s="36">
        <f t="shared" si="59"/>
        <v>0</v>
      </c>
      <c r="N1134"/>
      <c r="O1134"/>
      <c r="Q1134" s="20"/>
      <c r="S1134" s="22"/>
      <c r="U1134" s="22"/>
      <c r="W1134" s="22"/>
      <c r="Y1134" s="22"/>
      <c r="AA1134" s="22"/>
      <c r="AB1134"/>
    </row>
    <row r="1135" spans="1:28" ht="45" hidden="1" customHeight="1" outlineLevel="1" thickBot="1" x14ac:dyDescent="0.3">
      <c r="B1135" s="1"/>
      <c r="D1135" s="1"/>
      <c r="E1135" s="1"/>
      <c r="F1135" s="119"/>
      <c r="G1135" s="114"/>
      <c r="H1135" s="114"/>
      <c r="I1135" s="115"/>
      <c r="J1135" s="39"/>
      <c r="K1135" s="39"/>
      <c r="L1135" s="36">
        <f t="shared" si="59"/>
        <v>0</v>
      </c>
      <c r="N1135"/>
      <c r="O1135"/>
      <c r="Q1135" s="22"/>
      <c r="S1135" s="22"/>
      <c r="U1135" s="22"/>
      <c r="W1135" s="22"/>
      <c r="Y1135" s="22"/>
      <c r="AA1135" s="22"/>
      <c r="AB1135"/>
    </row>
    <row r="1136" spans="1:28" ht="45" hidden="1" customHeight="1" outlineLevel="1" thickBot="1" x14ac:dyDescent="0.3">
      <c r="B1136" s="1"/>
      <c r="D1136" s="1"/>
      <c r="E1136" s="1"/>
      <c r="F1136" s="119"/>
      <c r="G1136" s="114"/>
      <c r="H1136" s="114"/>
      <c r="I1136" s="115"/>
      <c r="J1136" s="39"/>
      <c r="K1136" s="39"/>
      <c r="L1136" s="36">
        <f t="shared" si="59"/>
        <v>0</v>
      </c>
      <c r="N1136"/>
      <c r="O1136"/>
      <c r="Q1136" s="22"/>
      <c r="S1136" s="22"/>
      <c r="U1136" s="22"/>
      <c r="W1136" s="22"/>
      <c r="Y1136" s="22"/>
      <c r="AA1136" s="22"/>
    </row>
    <row r="1137" spans="2:28" ht="45" hidden="1" customHeight="1" outlineLevel="1" thickBot="1" x14ac:dyDescent="0.3">
      <c r="B1137" s="1"/>
      <c r="D1137" s="1"/>
      <c r="E1137" s="1"/>
      <c r="F1137" s="119"/>
      <c r="G1137" s="114"/>
      <c r="H1137" s="114"/>
      <c r="I1137" s="115"/>
      <c r="J1137" s="39"/>
      <c r="K1137" s="39"/>
      <c r="L1137" s="36">
        <f t="shared" si="59"/>
        <v>0</v>
      </c>
      <c r="N1137"/>
      <c r="O1137"/>
      <c r="Q1137" s="22"/>
      <c r="S1137" s="22"/>
      <c r="U1137" s="22"/>
      <c r="W1137" s="22"/>
      <c r="Y1137" s="22"/>
      <c r="AA1137" s="22"/>
    </row>
    <row r="1138" spans="2:28" ht="45" hidden="1" customHeight="1" outlineLevel="1" thickBot="1" x14ac:dyDescent="0.3">
      <c r="B1138" s="1"/>
      <c r="D1138" s="1"/>
      <c r="E1138" s="1"/>
      <c r="F1138" s="119"/>
      <c r="G1138" s="114"/>
      <c r="H1138" s="114"/>
      <c r="I1138" s="115"/>
      <c r="J1138" s="39"/>
      <c r="K1138" s="39"/>
      <c r="L1138" s="36">
        <f t="shared" si="59"/>
        <v>0</v>
      </c>
      <c r="N1138"/>
      <c r="O1138"/>
      <c r="Q1138" s="22"/>
      <c r="S1138" s="22"/>
      <c r="U1138" s="22"/>
      <c r="W1138" s="22"/>
      <c r="Y1138" s="22"/>
      <c r="AA1138" s="22"/>
    </row>
    <row r="1139" spans="2:28" ht="45" hidden="1" customHeight="1" outlineLevel="1" thickBot="1" x14ac:dyDescent="0.3">
      <c r="B1139" s="1"/>
      <c r="D1139" s="1"/>
      <c r="E1139" s="1"/>
      <c r="F1139" s="119"/>
      <c r="G1139" s="114"/>
      <c r="H1139" s="114"/>
      <c r="I1139" s="115"/>
      <c r="J1139" s="39"/>
      <c r="K1139" s="39"/>
      <c r="L1139" s="36">
        <f t="shared" si="59"/>
        <v>0</v>
      </c>
      <c r="N1139"/>
      <c r="O1139"/>
      <c r="Q1139" s="22"/>
      <c r="S1139" s="22"/>
      <c r="U1139" s="22"/>
      <c r="W1139" s="22"/>
      <c r="Y1139" s="22"/>
      <c r="AA1139" s="22"/>
    </row>
    <row r="1140" spans="2:28" ht="45" hidden="1" customHeight="1" outlineLevel="1" thickBot="1" x14ac:dyDescent="0.3">
      <c r="B1140" s="1"/>
      <c r="D1140" s="1"/>
      <c r="E1140" s="1"/>
      <c r="F1140" s="119"/>
      <c r="G1140" s="114"/>
      <c r="H1140" s="114"/>
      <c r="I1140" s="115"/>
      <c r="J1140" s="39"/>
      <c r="K1140" s="39"/>
      <c r="L1140" s="36">
        <f t="shared" si="59"/>
        <v>0</v>
      </c>
      <c r="N1140"/>
      <c r="O1140"/>
      <c r="Q1140" s="22"/>
      <c r="S1140" s="22"/>
      <c r="U1140" s="22"/>
      <c r="W1140" s="22"/>
      <c r="Y1140" s="22"/>
      <c r="AA1140" s="22"/>
    </row>
    <row r="1141" spans="2:28" ht="45" hidden="1" customHeight="1" outlineLevel="1" thickBot="1" x14ac:dyDescent="0.3">
      <c r="B1141" s="1"/>
      <c r="D1141" s="1"/>
      <c r="E1141" s="1"/>
      <c r="F1141" s="119"/>
      <c r="G1141" s="114"/>
      <c r="H1141" s="114"/>
      <c r="I1141" s="115"/>
      <c r="J1141" s="39"/>
      <c r="K1141" s="39"/>
      <c r="L1141" s="36">
        <f t="shared" si="59"/>
        <v>0</v>
      </c>
      <c r="N1141"/>
      <c r="O1141"/>
      <c r="Q1141" s="22"/>
      <c r="S1141" s="22"/>
      <c r="U1141" s="22"/>
      <c r="W1141" s="22"/>
      <c r="Y1141" s="22"/>
      <c r="Z1141"/>
      <c r="AA1141"/>
    </row>
    <row r="1142" spans="2:28" ht="45" hidden="1" customHeight="1" outlineLevel="1" thickBot="1" x14ac:dyDescent="0.3">
      <c r="B1142" s="1"/>
      <c r="D1142" s="1"/>
      <c r="E1142" s="1"/>
      <c r="F1142" s="119"/>
      <c r="G1142" s="114"/>
      <c r="H1142" s="114"/>
      <c r="I1142" s="115"/>
      <c r="J1142" s="39"/>
      <c r="K1142" s="39"/>
      <c r="L1142" s="36">
        <f t="shared" si="59"/>
        <v>0</v>
      </c>
      <c r="N1142"/>
      <c r="O1142"/>
      <c r="Q1142" s="22"/>
      <c r="S1142" s="22"/>
      <c r="U1142" s="22"/>
      <c r="W1142" s="22"/>
      <c r="Y1142" s="22"/>
      <c r="Z1142"/>
      <c r="AA1142"/>
    </row>
    <row r="1143" spans="2:28" ht="45" hidden="1" customHeight="1" outlineLevel="1" thickBot="1" x14ac:dyDescent="0.3">
      <c r="B1143" s="1"/>
      <c r="D1143" s="1"/>
      <c r="E1143" s="1"/>
      <c r="F1143" s="119"/>
      <c r="G1143" s="114"/>
      <c r="H1143" s="114"/>
      <c r="I1143" s="115"/>
      <c r="J1143" s="39"/>
      <c r="K1143" s="39"/>
      <c r="L1143" s="36">
        <f t="shared" si="59"/>
        <v>0</v>
      </c>
      <c r="N1143"/>
      <c r="O1143"/>
      <c r="Q1143" s="22"/>
      <c r="S1143" s="22"/>
      <c r="U1143" s="22"/>
      <c r="W1143" s="22"/>
      <c r="Y1143" s="22"/>
      <c r="Z1143"/>
      <c r="AA1143"/>
    </row>
    <row r="1144" spans="2:28" ht="45" hidden="1" customHeight="1" outlineLevel="1" thickBot="1" x14ac:dyDescent="0.3">
      <c r="B1144" s="1"/>
      <c r="D1144" s="1"/>
      <c r="E1144" s="1"/>
      <c r="F1144" s="119"/>
      <c r="G1144" s="114"/>
      <c r="H1144" s="114"/>
      <c r="I1144" s="115"/>
      <c r="J1144" s="39"/>
      <c r="K1144" s="39"/>
      <c r="L1144" s="36">
        <f t="shared" si="59"/>
        <v>0</v>
      </c>
      <c r="N1144"/>
      <c r="O1144"/>
      <c r="Q1144" s="22"/>
      <c r="S1144" s="22"/>
      <c r="U1144" s="22"/>
      <c r="W1144" s="22"/>
      <c r="Y1144" s="22"/>
      <c r="Z1144"/>
      <c r="AA1144"/>
      <c r="AB1144"/>
    </row>
    <row r="1145" spans="2:28" ht="60.75" hidden="1" customHeight="1" outlineLevel="1" thickBot="1" x14ac:dyDescent="0.3">
      <c r="B1145" s="1"/>
      <c r="D1145" s="1"/>
      <c r="E1145" s="1"/>
      <c r="F1145" s="119"/>
      <c r="G1145" s="114"/>
      <c r="H1145" s="114"/>
      <c r="I1145" s="115"/>
      <c r="J1145" s="39"/>
      <c r="K1145" s="39"/>
      <c r="L1145" s="36">
        <f t="shared" si="59"/>
        <v>0</v>
      </c>
      <c r="N1145"/>
      <c r="O1145"/>
      <c r="Q1145" s="22"/>
      <c r="S1145" s="22"/>
      <c r="U1145" s="22"/>
      <c r="W1145" s="22"/>
      <c r="Y1145" s="22"/>
      <c r="Z1145"/>
      <c r="AA1145"/>
      <c r="AB1145"/>
    </row>
    <row r="1146" spans="2:28" ht="63" hidden="1" customHeight="1" outlineLevel="1" thickBot="1" x14ac:dyDescent="0.3">
      <c r="B1146" s="1"/>
      <c r="D1146" s="1"/>
      <c r="E1146" s="1"/>
      <c r="F1146" s="119"/>
      <c r="G1146" s="114"/>
      <c r="H1146" s="114"/>
      <c r="I1146" s="115"/>
      <c r="J1146" s="39"/>
      <c r="K1146" s="39"/>
      <c r="L1146" s="36">
        <f t="shared" si="59"/>
        <v>0</v>
      </c>
      <c r="N1146"/>
      <c r="O1146"/>
      <c r="Q1146"/>
      <c r="S1146"/>
      <c r="T1146"/>
      <c r="U1146"/>
      <c r="V1146"/>
      <c r="W1146"/>
      <c r="X1146"/>
      <c r="Y1146"/>
      <c r="Z1146"/>
      <c r="AA1146"/>
      <c r="AB1146"/>
    </row>
    <row r="1147" spans="2:28" ht="63" hidden="1" customHeight="1" outlineLevel="1" thickBot="1" x14ac:dyDescent="0.3">
      <c r="B1147" s="1"/>
      <c r="D1147" s="1"/>
      <c r="E1147" s="1"/>
      <c r="F1147" s="119"/>
      <c r="G1147" s="114"/>
      <c r="H1147" s="114"/>
      <c r="I1147" s="115"/>
      <c r="J1147" s="39"/>
      <c r="K1147" s="39"/>
      <c r="L1147" s="36">
        <f t="shared" si="59"/>
        <v>0</v>
      </c>
      <c r="N1147"/>
      <c r="O1147"/>
      <c r="Q1147" s="44"/>
      <c r="S1147" s="20"/>
      <c r="U1147" s="20"/>
      <c r="W1147" s="20"/>
      <c r="Y1147" s="20"/>
      <c r="AA1147" s="20"/>
      <c r="AB1147"/>
    </row>
    <row r="1148" spans="2:28" ht="74.25" hidden="1" customHeight="1" outlineLevel="1" thickBot="1" x14ac:dyDescent="0.3">
      <c r="B1148" s="1"/>
      <c r="D1148" s="1"/>
      <c r="E1148" s="1"/>
      <c r="F1148" s="119"/>
      <c r="G1148" s="114"/>
      <c r="H1148" s="114"/>
      <c r="I1148" s="115"/>
      <c r="J1148" s="39"/>
      <c r="K1148" s="39"/>
      <c r="L1148" s="36">
        <f t="shared" si="59"/>
        <v>0</v>
      </c>
      <c r="N1148"/>
      <c r="O1148"/>
      <c r="Q1148" s="20"/>
      <c r="S1148" s="22"/>
      <c r="U1148" s="22"/>
      <c r="W1148" s="22"/>
      <c r="Y1148" s="22"/>
      <c r="AA1148" s="22"/>
      <c r="AB1148"/>
    </row>
    <row r="1149" spans="2:28" ht="45" hidden="1" customHeight="1" outlineLevel="1" thickBot="1" x14ac:dyDescent="0.3">
      <c r="B1149" s="1"/>
      <c r="D1149" s="1"/>
      <c r="E1149" s="1"/>
      <c r="F1149" s="119"/>
      <c r="G1149" s="114"/>
      <c r="H1149" s="114"/>
      <c r="I1149" s="115"/>
      <c r="J1149" s="39"/>
      <c r="K1149" s="39"/>
      <c r="L1149" s="36">
        <f t="shared" si="59"/>
        <v>0</v>
      </c>
      <c r="N1149"/>
      <c r="O1149"/>
      <c r="Q1149" s="22"/>
      <c r="S1149" s="22"/>
      <c r="U1149" s="22"/>
      <c r="W1149" s="22"/>
      <c r="Y1149" s="22"/>
      <c r="AA1149" s="22"/>
      <c r="AB1149"/>
    </row>
    <row r="1150" spans="2:28" ht="45" hidden="1" customHeight="1" outlineLevel="1" thickBot="1" x14ac:dyDescent="0.3">
      <c r="B1150" s="1"/>
      <c r="D1150" s="1"/>
      <c r="E1150" s="1"/>
      <c r="F1150" s="119"/>
      <c r="G1150" s="114"/>
      <c r="H1150" s="114"/>
      <c r="I1150" s="115"/>
      <c r="J1150" s="39"/>
      <c r="K1150" s="39"/>
      <c r="L1150" s="36">
        <f t="shared" si="59"/>
        <v>0</v>
      </c>
      <c r="N1150"/>
      <c r="O1150"/>
      <c r="Q1150" s="22"/>
      <c r="S1150" s="22"/>
      <c r="U1150" s="22"/>
      <c r="W1150" s="22"/>
      <c r="Y1150" s="22"/>
      <c r="AA1150" s="22"/>
    </row>
    <row r="1151" spans="2:28" ht="45" hidden="1" customHeight="1" outlineLevel="1" thickBot="1" x14ac:dyDescent="0.3">
      <c r="B1151" s="1"/>
      <c r="D1151" s="1"/>
      <c r="E1151" s="1"/>
      <c r="F1151" s="119"/>
      <c r="G1151" s="114"/>
      <c r="H1151" s="114"/>
      <c r="I1151" s="115"/>
      <c r="J1151" s="39"/>
      <c r="K1151" s="39"/>
      <c r="L1151" s="36">
        <f t="shared" si="59"/>
        <v>0</v>
      </c>
      <c r="N1151"/>
      <c r="O1151"/>
      <c r="Q1151" s="22"/>
      <c r="S1151" s="22"/>
      <c r="U1151" s="22"/>
      <c r="W1151" s="22"/>
      <c r="Y1151" s="22"/>
      <c r="AA1151" s="22"/>
    </row>
    <row r="1152" spans="2:28" ht="45" hidden="1" customHeight="1" outlineLevel="1" thickBot="1" x14ac:dyDescent="0.3">
      <c r="B1152" s="1"/>
      <c r="D1152" s="1"/>
      <c r="E1152" s="1"/>
      <c r="F1152" s="119"/>
      <c r="G1152" s="114"/>
      <c r="H1152" s="114"/>
      <c r="I1152" s="115"/>
      <c r="J1152" s="39"/>
      <c r="K1152" s="39"/>
      <c r="L1152" s="36">
        <f t="shared" si="59"/>
        <v>0</v>
      </c>
      <c r="N1152"/>
      <c r="O1152"/>
      <c r="Q1152" s="22"/>
      <c r="S1152" s="22"/>
      <c r="U1152" s="22"/>
      <c r="W1152" s="22"/>
      <c r="Y1152" s="22"/>
      <c r="AA1152" s="22"/>
    </row>
    <row r="1153" spans="2:28" ht="45" hidden="1" customHeight="1" outlineLevel="1" thickBot="1" x14ac:dyDescent="0.3">
      <c r="B1153" s="1"/>
      <c r="D1153" s="1"/>
      <c r="E1153" s="1"/>
      <c r="F1153" s="119"/>
      <c r="G1153" s="114"/>
      <c r="H1153" s="114"/>
      <c r="I1153" s="115"/>
      <c r="J1153" s="39"/>
      <c r="K1153" s="39"/>
      <c r="L1153" s="36">
        <f t="shared" si="59"/>
        <v>0</v>
      </c>
      <c r="N1153"/>
      <c r="O1153"/>
      <c r="Q1153" s="22"/>
      <c r="S1153" s="22"/>
      <c r="U1153" s="22"/>
      <c r="W1153" s="22"/>
      <c r="Y1153" s="22"/>
      <c r="AA1153" s="22"/>
    </row>
    <row r="1154" spans="2:28" ht="45" hidden="1" customHeight="1" outlineLevel="1" thickBot="1" x14ac:dyDescent="0.3">
      <c r="B1154" s="1"/>
      <c r="D1154" s="1"/>
      <c r="E1154" s="1"/>
      <c r="F1154" s="119"/>
      <c r="G1154" s="114"/>
      <c r="H1154" s="114"/>
      <c r="I1154" s="115"/>
      <c r="J1154" s="39"/>
      <c r="K1154" s="39"/>
      <c r="L1154" s="36">
        <f t="shared" si="59"/>
        <v>0</v>
      </c>
      <c r="N1154"/>
      <c r="O1154"/>
      <c r="Q1154" s="22"/>
      <c r="S1154" s="22"/>
      <c r="U1154" s="22"/>
      <c r="W1154" s="22"/>
      <c r="Y1154" s="22"/>
      <c r="AA1154" s="22"/>
    </row>
    <row r="1155" spans="2:28" ht="45" hidden="1" customHeight="1" outlineLevel="1" thickBot="1" x14ac:dyDescent="0.3">
      <c r="B1155" s="1"/>
      <c r="D1155" s="1"/>
      <c r="E1155" s="1"/>
      <c r="F1155" s="119"/>
      <c r="G1155" s="114"/>
      <c r="H1155" s="114"/>
      <c r="I1155" s="115"/>
      <c r="J1155" s="39"/>
      <c r="K1155" s="39"/>
      <c r="L1155" s="36">
        <f t="shared" si="59"/>
        <v>0</v>
      </c>
      <c r="N1155"/>
      <c r="O1155"/>
      <c r="Q1155" s="22"/>
      <c r="S1155" s="22"/>
      <c r="U1155" s="22"/>
      <c r="W1155" s="22"/>
      <c r="Y1155" s="22"/>
      <c r="Z1155"/>
      <c r="AA1155"/>
    </row>
    <row r="1156" spans="2:28" ht="45" hidden="1" customHeight="1" outlineLevel="1" thickBot="1" x14ac:dyDescent="0.3">
      <c r="B1156" s="1"/>
      <c r="D1156" s="1"/>
      <c r="E1156" s="1"/>
      <c r="F1156" s="119"/>
      <c r="G1156" s="114"/>
      <c r="H1156" s="114"/>
      <c r="I1156" s="115"/>
      <c r="J1156" s="39"/>
      <c r="K1156" s="39"/>
      <c r="L1156" s="36">
        <f t="shared" si="59"/>
        <v>0</v>
      </c>
      <c r="N1156"/>
      <c r="O1156"/>
      <c r="Q1156" s="22"/>
      <c r="S1156" s="22"/>
      <c r="U1156" s="22"/>
      <c r="W1156" s="22"/>
      <c r="Y1156" s="22"/>
      <c r="Z1156"/>
      <c r="AA1156"/>
    </row>
    <row r="1157" spans="2:28" ht="45" hidden="1" customHeight="1" outlineLevel="1" thickBot="1" x14ac:dyDescent="0.3">
      <c r="B1157" s="1"/>
      <c r="D1157" s="1"/>
      <c r="E1157" s="1"/>
      <c r="F1157" s="119"/>
      <c r="G1157" s="114"/>
      <c r="H1157" s="114"/>
      <c r="I1157" s="115"/>
      <c r="J1157" s="39"/>
      <c r="K1157" s="39"/>
      <c r="L1157" s="36">
        <f t="shared" si="59"/>
        <v>0</v>
      </c>
      <c r="N1157"/>
      <c r="O1157"/>
      <c r="Q1157" s="22"/>
      <c r="S1157" s="22"/>
      <c r="U1157" s="22"/>
      <c r="W1157" s="22"/>
      <c r="Y1157" s="22"/>
      <c r="Z1157"/>
      <c r="AA1157"/>
    </row>
    <row r="1158" spans="2:28" ht="45" hidden="1" customHeight="1" outlineLevel="1" thickBot="1" x14ac:dyDescent="0.3">
      <c r="B1158" s="1"/>
      <c r="D1158" s="1"/>
      <c r="E1158" s="1"/>
      <c r="F1158" s="119"/>
      <c r="G1158" s="114"/>
      <c r="H1158" s="114"/>
      <c r="I1158" s="115"/>
      <c r="J1158" s="39"/>
      <c r="K1158" s="39"/>
      <c r="L1158" s="36">
        <f t="shared" si="59"/>
        <v>0</v>
      </c>
      <c r="N1158"/>
      <c r="O1158"/>
      <c r="Q1158" s="22"/>
      <c r="S1158" s="22"/>
      <c r="U1158" s="22"/>
      <c r="W1158" s="22"/>
      <c r="Y1158" s="22"/>
      <c r="Z1158"/>
      <c r="AA1158"/>
      <c r="AB1158"/>
    </row>
    <row r="1159" spans="2:28" ht="60.75" hidden="1" customHeight="1" outlineLevel="1" thickBot="1" x14ac:dyDescent="0.3">
      <c r="B1159" s="1"/>
      <c r="D1159" s="1"/>
      <c r="E1159" s="1"/>
      <c r="F1159" s="119"/>
      <c r="G1159" s="114"/>
      <c r="H1159" s="114"/>
      <c r="I1159" s="115"/>
      <c r="J1159" s="39"/>
      <c r="K1159" s="39"/>
      <c r="L1159" s="36">
        <f t="shared" si="59"/>
        <v>0</v>
      </c>
      <c r="N1159"/>
      <c r="O1159"/>
      <c r="Q1159" s="22"/>
      <c r="S1159" s="22"/>
      <c r="U1159" s="22"/>
      <c r="W1159" s="22"/>
      <c r="Y1159" s="22"/>
      <c r="Z1159"/>
      <c r="AA1159"/>
      <c r="AB1159"/>
    </row>
    <row r="1160" spans="2:28" ht="63" hidden="1" customHeight="1" outlineLevel="1" thickBot="1" x14ac:dyDescent="0.3">
      <c r="B1160" s="1"/>
      <c r="D1160" s="1"/>
      <c r="E1160" s="1"/>
      <c r="F1160" s="119"/>
      <c r="G1160" s="114"/>
      <c r="H1160" s="114"/>
      <c r="I1160" s="115"/>
      <c r="J1160" s="39"/>
      <c r="K1160" s="39"/>
      <c r="L1160" s="36">
        <f t="shared" si="59"/>
        <v>0</v>
      </c>
      <c r="N1160"/>
      <c r="O1160"/>
      <c r="Q1160"/>
      <c r="S1160"/>
      <c r="T1160"/>
      <c r="U1160"/>
      <c r="V1160"/>
      <c r="W1160"/>
      <c r="X1160"/>
      <c r="Y1160"/>
      <c r="Z1160"/>
      <c r="AA1160"/>
      <c r="AB1160"/>
    </row>
    <row r="1161" spans="2:28" ht="63" hidden="1" customHeight="1" outlineLevel="1" thickBot="1" x14ac:dyDescent="0.3">
      <c r="B1161" s="1"/>
      <c r="D1161" s="1"/>
      <c r="E1161" s="1"/>
      <c r="F1161" s="119"/>
      <c r="G1161" s="114"/>
      <c r="H1161" s="114"/>
      <c r="I1161" s="115"/>
      <c r="J1161" s="39"/>
      <c r="K1161" s="39"/>
      <c r="L1161" s="36">
        <f t="shared" si="59"/>
        <v>0</v>
      </c>
      <c r="N1161"/>
      <c r="O1161"/>
      <c r="Q1161" s="44"/>
      <c r="S1161" s="20"/>
      <c r="U1161" s="20"/>
      <c r="W1161" s="20"/>
      <c r="Y1161" s="20"/>
      <c r="AA1161" s="20"/>
      <c r="AB1161"/>
    </row>
    <row r="1162" spans="2:28" ht="74.25" hidden="1" customHeight="1" outlineLevel="1" thickBot="1" x14ac:dyDescent="0.3">
      <c r="B1162" s="1"/>
      <c r="D1162" s="1"/>
      <c r="E1162" s="1"/>
      <c r="F1162" s="119"/>
      <c r="G1162" s="114"/>
      <c r="H1162" s="114"/>
      <c r="I1162" s="115"/>
      <c r="J1162" s="39"/>
      <c r="K1162" s="39"/>
      <c r="L1162" s="36">
        <f t="shared" si="59"/>
        <v>0</v>
      </c>
      <c r="N1162"/>
      <c r="O1162"/>
      <c r="Q1162" s="20"/>
      <c r="S1162" s="22"/>
      <c r="U1162" s="22"/>
      <c r="W1162" s="22"/>
      <c r="Y1162" s="22"/>
      <c r="AA1162" s="22"/>
      <c r="AB1162"/>
    </row>
    <row r="1163" spans="2:28" ht="45" hidden="1" customHeight="1" outlineLevel="1" thickBot="1" x14ac:dyDescent="0.3">
      <c r="B1163" s="1"/>
      <c r="D1163" s="1"/>
      <c r="E1163" s="1"/>
      <c r="F1163" s="119"/>
      <c r="G1163" s="114"/>
      <c r="H1163" s="114"/>
      <c r="I1163" s="115"/>
      <c r="J1163" s="39"/>
      <c r="K1163" s="39"/>
      <c r="L1163" s="36">
        <f t="shared" si="59"/>
        <v>0</v>
      </c>
      <c r="N1163"/>
      <c r="O1163"/>
      <c r="Q1163" s="22"/>
      <c r="S1163" s="22"/>
      <c r="U1163" s="22"/>
      <c r="W1163" s="22"/>
      <c r="Y1163" s="22"/>
      <c r="AA1163" s="22"/>
      <c r="AB1163"/>
    </row>
    <row r="1164" spans="2:28" ht="45" hidden="1" customHeight="1" outlineLevel="1" thickBot="1" x14ac:dyDescent="0.3">
      <c r="B1164" s="1"/>
      <c r="D1164" s="1"/>
      <c r="E1164" s="1"/>
      <c r="F1164" s="119"/>
      <c r="G1164" s="114"/>
      <c r="H1164" s="114"/>
      <c r="I1164" s="115"/>
      <c r="J1164" s="39"/>
      <c r="K1164" s="39"/>
      <c r="L1164" s="36">
        <f t="shared" si="59"/>
        <v>0</v>
      </c>
      <c r="N1164"/>
      <c r="O1164"/>
      <c r="Q1164" s="22"/>
      <c r="S1164" s="22"/>
      <c r="U1164" s="22"/>
      <c r="W1164" s="22"/>
      <c r="Y1164" s="22"/>
      <c r="AA1164" s="22"/>
    </row>
    <row r="1165" spans="2:28" ht="45" hidden="1" customHeight="1" outlineLevel="1" thickBot="1" x14ac:dyDescent="0.3">
      <c r="B1165" s="1"/>
      <c r="D1165" s="1"/>
      <c r="E1165" s="1"/>
      <c r="F1165" s="119"/>
      <c r="G1165" s="114"/>
      <c r="H1165" s="114"/>
      <c r="I1165" s="115"/>
      <c r="J1165" s="39"/>
      <c r="K1165" s="39"/>
      <c r="L1165" s="36">
        <f t="shared" si="59"/>
        <v>0</v>
      </c>
      <c r="N1165"/>
      <c r="O1165"/>
      <c r="Q1165" s="22"/>
      <c r="S1165" s="22"/>
      <c r="U1165" s="22"/>
      <c r="W1165" s="22"/>
      <c r="Y1165" s="22"/>
      <c r="AA1165" s="22"/>
    </row>
    <row r="1166" spans="2:28" ht="45" hidden="1" customHeight="1" outlineLevel="1" thickBot="1" x14ac:dyDescent="0.3">
      <c r="B1166" s="1"/>
      <c r="D1166" s="1"/>
      <c r="E1166" s="1"/>
      <c r="F1166" s="119"/>
      <c r="G1166" s="114"/>
      <c r="H1166" s="114"/>
      <c r="I1166" s="115"/>
      <c r="J1166" s="39"/>
      <c r="K1166" s="39"/>
      <c r="L1166" s="36">
        <f t="shared" si="59"/>
        <v>0</v>
      </c>
      <c r="N1166"/>
      <c r="O1166"/>
      <c r="Q1166" s="22"/>
      <c r="S1166" s="22"/>
      <c r="U1166" s="22"/>
      <c r="W1166" s="22"/>
      <c r="Y1166" s="22"/>
      <c r="AA1166" s="22"/>
    </row>
    <row r="1167" spans="2:28" ht="45" hidden="1" customHeight="1" outlineLevel="1" thickBot="1" x14ac:dyDescent="0.3">
      <c r="B1167" s="1"/>
      <c r="D1167" s="1"/>
      <c r="E1167" s="1"/>
      <c r="F1167" s="119"/>
      <c r="G1167" s="114"/>
      <c r="H1167" s="114"/>
      <c r="I1167" s="115"/>
      <c r="J1167" s="39"/>
      <c r="K1167" s="39"/>
      <c r="L1167" s="36">
        <f t="shared" si="59"/>
        <v>0</v>
      </c>
      <c r="N1167"/>
      <c r="O1167"/>
      <c r="Q1167" s="22"/>
      <c r="S1167" s="22"/>
      <c r="U1167" s="22"/>
      <c r="W1167" s="22"/>
      <c r="Y1167" s="22"/>
      <c r="AA1167" s="22"/>
    </row>
    <row r="1168" spans="2:28" ht="45" hidden="1" customHeight="1" outlineLevel="1" thickBot="1" x14ac:dyDescent="0.3">
      <c r="B1168" s="1"/>
      <c r="D1168" s="1"/>
      <c r="E1168" s="1"/>
      <c r="F1168" s="119"/>
      <c r="G1168" s="114"/>
      <c r="H1168" s="114"/>
      <c r="I1168" s="115"/>
      <c r="J1168" s="39"/>
      <c r="K1168" s="39"/>
      <c r="L1168" s="36">
        <f t="shared" si="59"/>
        <v>0</v>
      </c>
      <c r="N1168"/>
      <c r="O1168"/>
      <c r="Q1168" s="22"/>
      <c r="S1168" s="22"/>
      <c r="U1168" s="22"/>
      <c r="W1168" s="22"/>
      <c r="Y1168" s="22"/>
      <c r="AA1168" s="22"/>
    </row>
    <row r="1169" spans="2:28" ht="45" hidden="1" customHeight="1" outlineLevel="1" thickBot="1" x14ac:dyDescent="0.3">
      <c r="B1169" s="1"/>
      <c r="D1169" s="1"/>
      <c r="E1169" s="1"/>
      <c r="F1169" s="119"/>
      <c r="G1169" s="114"/>
      <c r="H1169" s="114"/>
      <c r="I1169" s="115"/>
      <c r="J1169" s="39"/>
      <c r="K1169" s="39"/>
      <c r="L1169" s="36">
        <f t="shared" si="59"/>
        <v>0</v>
      </c>
      <c r="N1169"/>
      <c r="O1169"/>
      <c r="Q1169" s="22"/>
      <c r="S1169" s="22"/>
      <c r="U1169" s="22"/>
      <c r="W1169" s="22"/>
      <c r="Y1169" s="22"/>
      <c r="Z1169"/>
      <c r="AA1169"/>
    </row>
    <row r="1170" spans="2:28" ht="45" hidden="1" customHeight="1" outlineLevel="1" thickBot="1" x14ac:dyDescent="0.3">
      <c r="B1170" s="1"/>
      <c r="D1170" s="1"/>
      <c r="E1170" s="1"/>
      <c r="F1170" s="119"/>
      <c r="G1170" s="114"/>
      <c r="H1170" s="114"/>
      <c r="I1170" s="115"/>
      <c r="J1170" s="39"/>
      <c r="K1170" s="39"/>
      <c r="L1170" s="36">
        <f t="shared" si="59"/>
        <v>0</v>
      </c>
      <c r="N1170"/>
      <c r="O1170"/>
      <c r="Q1170" s="22"/>
      <c r="S1170" s="22"/>
      <c r="U1170" s="22"/>
      <c r="W1170" s="22"/>
      <c r="Y1170" s="22"/>
      <c r="Z1170"/>
      <c r="AA1170"/>
    </row>
    <row r="1171" spans="2:28" ht="45" hidden="1" customHeight="1" outlineLevel="1" thickBot="1" x14ac:dyDescent="0.3">
      <c r="B1171" s="1"/>
      <c r="D1171" s="1"/>
      <c r="E1171" s="1"/>
      <c r="F1171" s="119"/>
      <c r="G1171" s="114"/>
      <c r="H1171" s="114"/>
      <c r="I1171" s="115"/>
      <c r="J1171" s="39"/>
      <c r="K1171" s="39"/>
      <c r="L1171" s="36">
        <f t="shared" si="59"/>
        <v>0</v>
      </c>
      <c r="N1171"/>
      <c r="O1171"/>
      <c r="Q1171" s="22"/>
      <c r="S1171" s="22"/>
      <c r="U1171" s="22"/>
      <c r="W1171" s="22"/>
      <c r="Y1171" s="22"/>
      <c r="Z1171"/>
      <c r="AA1171"/>
    </row>
    <row r="1172" spans="2:28" ht="45" hidden="1" customHeight="1" outlineLevel="1" thickBot="1" x14ac:dyDescent="0.3">
      <c r="B1172" s="1"/>
      <c r="D1172" s="1"/>
      <c r="E1172" s="1"/>
      <c r="F1172" s="119"/>
      <c r="G1172" s="114"/>
      <c r="H1172" s="114"/>
      <c r="I1172" s="115"/>
      <c r="J1172" s="39"/>
      <c r="K1172" s="39"/>
      <c r="L1172" s="36">
        <f t="shared" si="59"/>
        <v>0</v>
      </c>
      <c r="N1172"/>
      <c r="O1172"/>
      <c r="Q1172" s="22"/>
      <c r="S1172" s="22"/>
      <c r="U1172" s="22"/>
      <c r="W1172" s="22"/>
      <c r="Y1172" s="22"/>
      <c r="Z1172"/>
      <c r="AA1172"/>
      <c r="AB1172"/>
    </row>
    <row r="1173" spans="2:28" ht="60.75" hidden="1" customHeight="1" outlineLevel="1" thickBot="1" x14ac:dyDescent="0.3">
      <c r="B1173" s="1"/>
      <c r="D1173" s="1"/>
      <c r="E1173" s="1"/>
      <c r="F1173" s="119"/>
      <c r="G1173" s="114"/>
      <c r="H1173" s="114"/>
      <c r="I1173" s="115"/>
      <c r="J1173" s="39"/>
      <c r="K1173" s="39"/>
      <c r="L1173" s="36">
        <f t="shared" si="59"/>
        <v>0</v>
      </c>
      <c r="N1173"/>
      <c r="O1173"/>
      <c r="Q1173" s="22"/>
      <c r="S1173" s="22"/>
      <c r="U1173" s="22"/>
      <c r="W1173" s="22"/>
      <c r="Y1173" s="22"/>
      <c r="Z1173"/>
      <c r="AA1173"/>
      <c r="AB1173"/>
    </row>
    <row r="1174" spans="2:28" ht="63" hidden="1" customHeight="1" outlineLevel="1" thickBot="1" x14ac:dyDescent="0.3">
      <c r="B1174" s="1"/>
      <c r="D1174" s="1"/>
      <c r="E1174" s="1"/>
      <c r="F1174" s="119"/>
      <c r="G1174" s="114"/>
      <c r="H1174" s="114"/>
      <c r="I1174" s="115"/>
      <c r="J1174" s="39"/>
      <c r="K1174" s="39"/>
      <c r="L1174" s="36">
        <f>IFERROR(K1174/J1174,0)</f>
        <v>0</v>
      </c>
      <c r="N1174"/>
      <c r="O1174"/>
      <c r="Q1174"/>
      <c r="S1174"/>
      <c r="T1174"/>
      <c r="U1174"/>
      <c r="V1174"/>
      <c r="W1174"/>
      <c r="X1174"/>
      <c r="Y1174"/>
      <c r="Z1174"/>
      <c r="AA1174"/>
      <c r="AB1174"/>
    </row>
    <row r="1175" spans="2:28" ht="63" hidden="1" customHeight="1" outlineLevel="1" thickBot="1" x14ac:dyDescent="0.3">
      <c r="B1175" s="1"/>
      <c r="D1175" s="1"/>
      <c r="E1175" s="1"/>
      <c r="F1175" s="119"/>
      <c r="G1175" s="114"/>
      <c r="H1175" s="114"/>
      <c r="I1175" s="115"/>
      <c r="J1175" s="39"/>
      <c r="K1175" s="39"/>
      <c r="L1175" s="36">
        <f>IFERROR(K1175/J1175,0)</f>
        <v>0</v>
      </c>
      <c r="N1175"/>
      <c r="O1175"/>
      <c r="Q1175" s="22"/>
      <c r="S1175" s="22"/>
      <c r="U1175" s="22"/>
      <c r="W1175" s="22"/>
      <c r="Y1175" s="22"/>
      <c r="Z1175"/>
      <c r="AA1175"/>
      <c r="AB1175"/>
    </row>
    <row r="1176" spans="2:28" ht="74.25" hidden="1" customHeight="1" outlineLevel="1" thickBot="1" x14ac:dyDescent="0.3">
      <c r="B1176" s="1"/>
      <c r="D1176" s="1"/>
      <c r="E1176" s="1"/>
      <c r="F1176" s="119"/>
      <c r="G1176" s="114"/>
      <c r="H1176" s="114"/>
      <c r="I1176" s="115"/>
      <c r="J1176" s="39"/>
      <c r="K1176" s="39"/>
      <c r="L1176" s="36">
        <f>IFERROR(K1176/J1176,0)</f>
        <v>0</v>
      </c>
      <c r="N1176"/>
      <c r="O1176"/>
      <c r="Q1176" s="22"/>
      <c r="S1176" s="22"/>
      <c r="U1176" s="22"/>
      <c r="W1176" s="22"/>
      <c r="Y1176" s="22"/>
      <c r="Z1176"/>
      <c r="AA1176"/>
      <c r="AB1176"/>
    </row>
    <row r="1177" spans="2:28" ht="45" hidden="1" customHeight="1" outlineLevel="1" thickBot="1" x14ac:dyDescent="0.3">
      <c r="B1177" s="1"/>
      <c r="D1177" s="1"/>
      <c r="E1177" s="1"/>
      <c r="F1177" s="119"/>
      <c r="G1177" s="114"/>
      <c r="H1177" s="114"/>
      <c r="I1177" s="115"/>
      <c r="J1177" s="39"/>
      <c r="K1177" s="39"/>
      <c r="L1177" s="36">
        <f>IFERROR(K1177/J1177,0)</f>
        <v>0</v>
      </c>
      <c r="N1177"/>
      <c r="O1177"/>
      <c r="Q1177" s="22"/>
      <c r="S1177" s="22"/>
      <c r="U1177" s="22"/>
      <c r="W1177" s="22"/>
      <c r="Y1177" s="22"/>
      <c r="Z1177"/>
      <c r="AA1177"/>
      <c r="AB1177"/>
    </row>
    <row r="1178" spans="2:28" ht="63" hidden="1" customHeight="1" outlineLevel="1" thickBot="1" x14ac:dyDescent="0.3">
      <c r="B1178" s="1"/>
      <c r="D1178" s="1"/>
      <c r="E1178" s="1"/>
      <c r="F1178" s="119"/>
      <c r="G1178" s="114"/>
      <c r="H1178" s="114"/>
      <c r="I1178" s="115"/>
      <c r="J1178" s="39"/>
      <c r="K1178" s="39"/>
      <c r="L1178" s="36">
        <f t="shared" si="59"/>
        <v>0</v>
      </c>
      <c r="N1178"/>
      <c r="O1178"/>
      <c r="Q1178" s="22"/>
      <c r="S1178" s="22"/>
      <c r="U1178" s="22"/>
      <c r="W1178" s="22"/>
      <c r="Y1178" s="22"/>
      <c r="Z1178"/>
      <c r="AA1178"/>
      <c r="AB1178"/>
    </row>
    <row r="1179" spans="2:28" ht="63" hidden="1" customHeight="1" outlineLevel="1" thickBot="1" x14ac:dyDescent="0.3">
      <c r="B1179" s="1"/>
      <c r="D1179" s="1"/>
      <c r="E1179" s="1"/>
      <c r="F1179" s="119"/>
      <c r="G1179" s="114"/>
      <c r="H1179" s="114"/>
      <c r="I1179" s="115"/>
      <c r="J1179" s="39"/>
      <c r="K1179" s="39"/>
      <c r="L1179" s="36">
        <f t="shared" si="59"/>
        <v>0</v>
      </c>
      <c r="N1179"/>
      <c r="O1179"/>
      <c r="Q1179" s="22"/>
      <c r="S1179" s="22"/>
      <c r="U1179" s="22"/>
      <c r="W1179" s="22"/>
      <c r="Y1179" s="22"/>
      <c r="Z1179"/>
      <c r="AA1179"/>
      <c r="AB1179"/>
    </row>
    <row r="1180" spans="2:28" ht="63" hidden="1" customHeight="1" outlineLevel="1" thickBot="1" x14ac:dyDescent="0.3">
      <c r="B1180" s="1"/>
      <c r="D1180" s="1"/>
      <c r="E1180" s="1"/>
      <c r="F1180" s="119"/>
      <c r="G1180" s="114"/>
      <c r="H1180" s="114"/>
      <c r="I1180" s="115"/>
      <c r="J1180" s="39"/>
      <c r="K1180" s="39"/>
      <c r="L1180" s="36">
        <f t="shared" si="59"/>
        <v>0</v>
      </c>
      <c r="N1180"/>
      <c r="O1180"/>
      <c r="Q1180"/>
      <c r="S1180"/>
      <c r="T1180"/>
      <c r="U1180"/>
      <c r="V1180"/>
      <c r="W1180"/>
      <c r="X1180"/>
      <c r="Y1180"/>
      <c r="Z1180"/>
      <c r="AA1180"/>
      <c r="AB1180"/>
    </row>
    <row r="1181" spans="2:28" ht="63" hidden="1" customHeight="1" outlineLevel="1" thickBot="1" x14ac:dyDescent="0.3">
      <c r="B1181" s="1"/>
      <c r="D1181" s="1"/>
      <c r="E1181" s="1"/>
      <c r="F1181" s="119"/>
      <c r="G1181" s="114"/>
      <c r="H1181" s="114"/>
      <c r="I1181" s="115"/>
      <c r="J1181" s="39"/>
      <c r="K1181" s="39"/>
      <c r="L1181" s="36">
        <f t="shared" si="59"/>
        <v>0</v>
      </c>
      <c r="N1181"/>
      <c r="O1181"/>
      <c r="Q1181" s="22"/>
      <c r="S1181" s="22"/>
      <c r="U1181" s="22"/>
      <c r="W1181" s="22"/>
      <c r="Y1181" s="22"/>
      <c r="Z1181"/>
      <c r="AA1181"/>
      <c r="AB1181"/>
    </row>
    <row r="1182" spans="2:28" ht="74.25" hidden="1" customHeight="1" outlineLevel="1" thickBot="1" x14ac:dyDescent="0.3">
      <c r="B1182" s="1"/>
      <c r="D1182" s="1"/>
      <c r="E1182" s="1"/>
      <c r="F1182" s="119"/>
      <c r="G1182" s="114"/>
      <c r="H1182" s="114"/>
      <c r="I1182" s="115"/>
      <c r="J1182" s="39"/>
      <c r="K1182" s="39"/>
      <c r="L1182" s="36">
        <f t="shared" si="59"/>
        <v>0</v>
      </c>
      <c r="N1182"/>
      <c r="O1182"/>
      <c r="Q1182" s="22"/>
      <c r="S1182" s="22"/>
      <c r="U1182" s="22"/>
      <c r="W1182" s="22"/>
      <c r="Y1182" s="22"/>
      <c r="Z1182"/>
      <c r="AA1182"/>
      <c r="AB1182"/>
    </row>
    <row r="1183" spans="2:28" ht="45" hidden="1" customHeight="1" outlineLevel="1" thickBot="1" x14ac:dyDescent="0.3">
      <c r="B1183" s="1"/>
      <c r="D1183" s="1"/>
      <c r="E1183" s="1"/>
      <c r="F1183" s="119"/>
      <c r="G1183" s="114"/>
      <c r="H1183" s="114"/>
      <c r="I1183" s="115"/>
      <c r="J1183" s="39"/>
      <c r="K1183" s="39"/>
      <c r="L1183" s="36">
        <f t="shared" si="59"/>
        <v>0</v>
      </c>
      <c r="N1183"/>
      <c r="O1183"/>
      <c r="Q1183" s="22"/>
      <c r="S1183" s="22"/>
      <c r="U1183" s="22"/>
      <c r="W1183" s="22"/>
      <c r="Y1183" s="22"/>
      <c r="Z1183"/>
      <c r="AA1183"/>
      <c r="AB1183"/>
    </row>
    <row r="1184" spans="2:28" ht="63" hidden="1" customHeight="1" outlineLevel="1" thickBot="1" x14ac:dyDescent="0.3">
      <c r="B1184" s="1"/>
      <c r="D1184" s="1"/>
      <c r="E1184" s="1"/>
      <c r="F1184" s="119"/>
      <c r="G1184" s="114"/>
      <c r="H1184" s="114"/>
      <c r="I1184" s="115"/>
      <c r="J1184" s="39"/>
      <c r="K1184" s="39"/>
      <c r="L1184" s="36">
        <f>IFERROR(K1184/J1184,0)</f>
        <v>0</v>
      </c>
      <c r="N1184"/>
      <c r="O1184"/>
      <c r="Q1184"/>
      <c r="S1184"/>
      <c r="T1184"/>
      <c r="U1184"/>
      <c r="V1184"/>
      <c r="W1184"/>
      <c r="X1184"/>
      <c r="Y1184"/>
      <c r="Z1184"/>
      <c r="AA1184"/>
      <c r="AB1184"/>
    </row>
    <row r="1185" spans="2:28" ht="63" hidden="1" customHeight="1" outlineLevel="1" thickBot="1" x14ac:dyDescent="0.3">
      <c r="B1185" s="1"/>
      <c r="D1185" s="1"/>
      <c r="E1185" s="1"/>
      <c r="F1185" s="119"/>
      <c r="G1185" s="114"/>
      <c r="H1185" s="114"/>
      <c r="I1185" s="115"/>
      <c r="J1185" s="39"/>
      <c r="K1185" s="39"/>
      <c r="L1185" s="36">
        <f>IFERROR(K1185/J1185,0)</f>
        <v>0</v>
      </c>
      <c r="N1185"/>
      <c r="O1185"/>
      <c r="Q1185" s="22"/>
      <c r="S1185" s="22"/>
      <c r="U1185" s="22"/>
      <c r="W1185" s="22"/>
      <c r="Y1185" s="22"/>
      <c r="Z1185"/>
      <c r="AA1185"/>
      <c r="AB1185"/>
    </row>
    <row r="1186" spans="2:28" ht="74.25" hidden="1" customHeight="1" outlineLevel="1" thickBot="1" x14ac:dyDescent="0.3">
      <c r="B1186" s="1"/>
      <c r="D1186" s="1"/>
      <c r="E1186" s="1"/>
      <c r="F1186" s="119"/>
      <c r="G1186" s="114"/>
      <c r="H1186" s="114"/>
      <c r="I1186" s="115"/>
      <c r="J1186" s="39"/>
      <c r="K1186" s="39"/>
      <c r="L1186" s="36">
        <f t="shared" ref="L1186:L1202" si="60">IFERROR(K1186/J1186,0)</f>
        <v>0</v>
      </c>
      <c r="N1186"/>
      <c r="O1186"/>
      <c r="Q1186" s="22"/>
      <c r="S1186" s="22"/>
      <c r="U1186" s="22"/>
      <c r="W1186" s="22"/>
      <c r="Y1186" s="22"/>
      <c r="Z1186"/>
      <c r="AA1186"/>
      <c r="AB1186"/>
    </row>
    <row r="1187" spans="2:28" ht="45" hidden="1" customHeight="1" outlineLevel="1" thickBot="1" x14ac:dyDescent="0.3">
      <c r="B1187" s="1"/>
      <c r="D1187" s="1"/>
      <c r="E1187" s="1"/>
      <c r="F1187" s="119"/>
      <c r="G1187" s="114"/>
      <c r="H1187" s="114"/>
      <c r="I1187" s="115"/>
      <c r="J1187" s="39"/>
      <c r="K1187" s="39"/>
      <c r="L1187" s="36">
        <f t="shared" si="60"/>
        <v>0</v>
      </c>
      <c r="N1187"/>
      <c r="O1187"/>
      <c r="Q1187" s="22"/>
      <c r="S1187" s="22"/>
      <c r="U1187" s="22"/>
      <c r="W1187" s="22"/>
      <c r="Y1187" s="22"/>
      <c r="Z1187"/>
      <c r="AA1187"/>
      <c r="AB1187"/>
    </row>
    <row r="1188" spans="2:28" ht="63" hidden="1" customHeight="1" outlineLevel="1" thickBot="1" x14ac:dyDescent="0.3">
      <c r="B1188" s="1"/>
      <c r="D1188" s="1"/>
      <c r="E1188" s="1"/>
      <c r="F1188" s="119"/>
      <c r="G1188" s="114"/>
      <c r="H1188" s="114"/>
      <c r="I1188" s="115"/>
      <c r="J1188" s="39"/>
      <c r="K1188" s="39"/>
      <c r="L1188" s="36">
        <f t="shared" si="60"/>
        <v>0</v>
      </c>
      <c r="N1188"/>
      <c r="O1188"/>
      <c r="Q1188"/>
      <c r="S1188"/>
      <c r="T1188"/>
      <c r="U1188"/>
      <c r="V1188"/>
      <c r="W1188"/>
      <c r="X1188"/>
      <c r="Y1188"/>
      <c r="Z1188"/>
      <c r="AA1188"/>
      <c r="AB1188"/>
    </row>
    <row r="1189" spans="2:28" ht="63" hidden="1" customHeight="1" outlineLevel="1" thickBot="1" x14ac:dyDescent="0.3">
      <c r="B1189" s="1"/>
      <c r="D1189" s="1"/>
      <c r="E1189" s="1"/>
      <c r="F1189" s="119"/>
      <c r="G1189" s="114"/>
      <c r="H1189" s="114"/>
      <c r="I1189" s="115"/>
      <c r="J1189" s="39"/>
      <c r="K1189" s="39"/>
      <c r="L1189" s="36">
        <f t="shared" si="60"/>
        <v>0</v>
      </c>
      <c r="N1189"/>
      <c r="O1189"/>
      <c r="Q1189" s="22"/>
      <c r="S1189" s="22"/>
      <c r="U1189" s="22"/>
      <c r="W1189" s="22"/>
      <c r="Y1189" s="22"/>
      <c r="Z1189"/>
      <c r="AA1189"/>
      <c r="AB1189"/>
    </row>
    <row r="1190" spans="2:28" ht="74.25" hidden="1" customHeight="1" outlineLevel="1" thickBot="1" x14ac:dyDescent="0.3">
      <c r="B1190" s="1"/>
      <c r="D1190" s="1"/>
      <c r="E1190" s="1"/>
      <c r="F1190" s="119"/>
      <c r="G1190" s="114"/>
      <c r="H1190" s="114"/>
      <c r="I1190" s="115"/>
      <c r="J1190" s="39"/>
      <c r="K1190" s="39"/>
      <c r="L1190" s="36">
        <f t="shared" si="60"/>
        <v>0</v>
      </c>
      <c r="N1190"/>
      <c r="O1190"/>
      <c r="Q1190" s="22"/>
      <c r="S1190" s="22"/>
      <c r="U1190" s="22"/>
      <c r="W1190" s="22"/>
      <c r="Y1190" s="22"/>
      <c r="Z1190"/>
      <c r="AA1190"/>
      <c r="AB1190"/>
    </row>
    <row r="1191" spans="2:28" ht="45" hidden="1" customHeight="1" outlineLevel="1" thickBot="1" x14ac:dyDescent="0.3">
      <c r="B1191" s="1"/>
      <c r="D1191" s="1"/>
      <c r="E1191" s="1"/>
      <c r="F1191" s="119"/>
      <c r="G1191" s="114"/>
      <c r="H1191" s="114"/>
      <c r="I1191" s="115"/>
      <c r="J1191" s="39"/>
      <c r="K1191" s="39"/>
      <c r="L1191" s="36">
        <f t="shared" si="60"/>
        <v>0</v>
      </c>
      <c r="N1191"/>
      <c r="O1191"/>
      <c r="Q1191" s="22"/>
      <c r="S1191" s="22"/>
      <c r="U1191" s="22"/>
      <c r="W1191" s="22"/>
      <c r="Y1191" s="22"/>
      <c r="Z1191"/>
      <c r="AA1191"/>
      <c r="AB1191"/>
    </row>
    <row r="1192" spans="2:28" ht="63" hidden="1" customHeight="1" outlineLevel="1" thickBot="1" x14ac:dyDescent="0.3">
      <c r="B1192" s="1"/>
      <c r="D1192" s="1"/>
      <c r="E1192" s="1"/>
      <c r="F1192" s="119"/>
      <c r="G1192" s="114"/>
      <c r="H1192" s="114"/>
      <c r="I1192" s="115"/>
      <c r="J1192" s="39"/>
      <c r="K1192" s="39"/>
      <c r="L1192" s="36">
        <f t="shared" si="60"/>
        <v>0</v>
      </c>
      <c r="N1192"/>
      <c r="O1192"/>
      <c r="Q1192" s="22"/>
      <c r="S1192" s="22"/>
      <c r="U1192" s="22"/>
      <c r="W1192" s="22"/>
      <c r="Y1192" s="22"/>
      <c r="Z1192"/>
      <c r="AA1192"/>
      <c r="AB1192"/>
    </row>
    <row r="1193" spans="2:28" ht="63" hidden="1" customHeight="1" outlineLevel="1" thickBot="1" x14ac:dyDescent="0.3">
      <c r="B1193" s="1"/>
      <c r="D1193" s="1"/>
      <c r="E1193" s="1"/>
      <c r="F1193" s="119"/>
      <c r="G1193" s="114"/>
      <c r="H1193" s="114"/>
      <c r="I1193" s="115"/>
      <c r="J1193" s="39"/>
      <c r="K1193" s="39"/>
      <c r="L1193" s="36">
        <f t="shared" si="60"/>
        <v>0</v>
      </c>
      <c r="N1193"/>
      <c r="O1193"/>
      <c r="Q1193"/>
      <c r="S1193"/>
      <c r="T1193"/>
      <c r="U1193"/>
      <c r="V1193"/>
      <c r="W1193"/>
      <c r="X1193"/>
      <c r="Y1193"/>
      <c r="Z1193"/>
      <c r="AA1193"/>
      <c r="AB1193"/>
    </row>
    <row r="1194" spans="2:28" ht="74.25" hidden="1" customHeight="1" outlineLevel="1" thickBot="1" x14ac:dyDescent="0.3">
      <c r="B1194" s="1"/>
      <c r="D1194" s="1"/>
      <c r="E1194" s="1"/>
      <c r="F1194" s="119"/>
      <c r="G1194" s="114"/>
      <c r="H1194" s="114"/>
      <c r="I1194" s="115"/>
      <c r="J1194" s="39"/>
      <c r="K1194" s="39"/>
      <c r="L1194" s="36">
        <f t="shared" si="60"/>
        <v>0</v>
      </c>
      <c r="N1194"/>
      <c r="O1194"/>
      <c r="Q1194" s="22"/>
      <c r="S1194" s="22"/>
      <c r="U1194" s="22"/>
      <c r="W1194" s="22"/>
      <c r="Y1194" s="22"/>
      <c r="Z1194"/>
      <c r="AA1194"/>
      <c r="AB1194"/>
    </row>
    <row r="1195" spans="2:28" ht="74.25" hidden="1" customHeight="1" outlineLevel="1" thickBot="1" x14ac:dyDescent="0.3">
      <c r="B1195" s="1"/>
      <c r="D1195" s="1"/>
      <c r="E1195" s="1"/>
      <c r="F1195" s="119"/>
      <c r="G1195" s="114"/>
      <c r="H1195" s="114"/>
      <c r="I1195" s="115"/>
      <c r="J1195" s="39"/>
      <c r="K1195" s="39"/>
      <c r="L1195" s="36">
        <f t="shared" si="60"/>
        <v>0</v>
      </c>
      <c r="N1195"/>
      <c r="O1195"/>
      <c r="Q1195" s="22"/>
      <c r="S1195" s="22"/>
      <c r="U1195" s="22"/>
      <c r="W1195" s="22"/>
      <c r="Y1195" s="22"/>
      <c r="Z1195"/>
      <c r="AA1195"/>
      <c r="AB1195"/>
    </row>
    <row r="1196" spans="2:28" ht="45" hidden="1" customHeight="1" outlineLevel="1" thickBot="1" x14ac:dyDescent="0.3">
      <c r="B1196" s="1"/>
      <c r="D1196" s="1"/>
      <c r="E1196" s="1"/>
      <c r="F1196" s="119"/>
      <c r="G1196" s="114"/>
      <c r="H1196" s="114"/>
      <c r="I1196" s="115"/>
      <c r="J1196" s="39"/>
      <c r="K1196" s="39"/>
      <c r="L1196" s="36">
        <f t="shared" si="60"/>
        <v>0</v>
      </c>
      <c r="N1196"/>
      <c r="O1196"/>
      <c r="Q1196" s="22"/>
      <c r="S1196" s="22"/>
      <c r="U1196" s="22"/>
      <c r="W1196" s="22"/>
      <c r="Y1196" s="22"/>
      <c r="Z1196"/>
      <c r="AA1196"/>
      <c r="AB1196"/>
    </row>
    <row r="1197" spans="2:28" ht="63" hidden="1" customHeight="1" outlineLevel="1" thickBot="1" x14ac:dyDescent="0.3">
      <c r="B1197" s="1"/>
      <c r="D1197" s="1"/>
      <c r="E1197" s="1"/>
      <c r="F1197" s="119"/>
      <c r="G1197" s="114"/>
      <c r="H1197" s="114"/>
      <c r="I1197" s="115"/>
      <c r="J1197" s="39"/>
      <c r="K1197" s="39"/>
      <c r="L1197" s="36">
        <f>IFERROR(K1197/J1197,0)</f>
        <v>0</v>
      </c>
      <c r="N1197"/>
      <c r="O1197"/>
      <c r="Q1197"/>
      <c r="S1197"/>
      <c r="T1197"/>
      <c r="U1197"/>
      <c r="V1197"/>
      <c r="W1197"/>
      <c r="X1197"/>
      <c r="Y1197"/>
      <c r="Z1197"/>
      <c r="AA1197"/>
      <c r="AB1197"/>
    </row>
    <row r="1198" spans="2:28" ht="63" hidden="1" customHeight="1" outlineLevel="1" thickBot="1" x14ac:dyDescent="0.3">
      <c r="B1198" s="1"/>
      <c r="D1198" s="1"/>
      <c r="E1198" s="1"/>
      <c r="F1198" s="119"/>
      <c r="G1198" s="114"/>
      <c r="H1198" s="114"/>
      <c r="I1198" s="115"/>
      <c r="J1198" s="39"/>
      <c r="K1198" s="39"/>
      <c r="L1198" s="36">
        <f>IFERROR(K1198/J1198,0)</f>
        <v>0</v>
      </c>
      <c r="N1198"/>
      <c r="O1198"/>
      <c r="Q1198" s="22"/>
      <c r="S1198" s="22"/>
      <c r="U1198" s="22"/>
      <c r="W1198" s="22"/>
      <c r="Y1198" s="22"/>
      <c r="Z1198"/>
      <c r="AA1198"/>
      <c r="AB1198"/>
    </row>
    <row r="1199" spans="2:28" ht="74.25" hidden="1" customHeight="1" outlineLevel="1" thickBot="1" x14ac:dyDescent="0.3">
      <c r="B1199" s="1"/>
      <c r="D1199" s="1"/>
      <c r="E1199" s="1"/>
      <c r="F1199" s="119"/>
      <c r="G1199" s="114"/>
      <c r="H1199" s="114"/>
      <c r="I1199" s="115"/>
      <c r="J1199" s="39"/>
      <c r="K1199" s="39"/>
      <c r="L1199" s="36">
        <f>IFERROR(K1199/J1199,0)</f>
        <v>0</v>
      </c>
      <c r="N1199"/>
      <c r="O1199"/>
      <c r="Q1199"/>
      <c r="S1199"/>
      <c r="T1199"/>
      <c r="U1199"/>
      <c r="V1199"/>
      <c r="W1199"/>
      <c r="X1199"/>
      <c r="Y1199"/>
      <c r="Z1199"/>
      <c r="AA1199"/>
      <c r="AB1199"/>
    </row>
    <row r="1200" spans="2:28" ht="45" hidden="1" customHeight="1" outlineLevel="1" thickBot="1" x14ac:dyDescent="0.3">
      <c r="B1200" s="1"/>
      <c r="D1200" s="1"/>
      <c r="E1200" s="1"/>
      <c r="F1200" s="119"/>
      <c r="G1200" s="114"/>
      <c r="H1200" s="114"/>
      <c r="I1200" s="115"/>
      <c r="J1200" s="39"/>
      <c r="K1200" s="39"/>
      <c r="L1200" s="36">
        <f t="shared" si="60"/>
        <v>0</v>
      </c>
      <c r="N1200"/>
      <c r="O1200"/>
      <c r="Q1200" s="22"/>
      <c r="S1200" s="22"/>
      <c r="U1200" s="22"/>
      <c r="W1200" s="22"/>
      <c r="Y1200" s="22"/>
      <c r="Z1200"/>
      <c r="AA1200"/>
      <c r="AB1200"/>
    </row>
    <row r="1201" spans="2:28" ht="74.25" hidden="1" customHeight="1" outlineLevel="1" thickBot="1" x14ac:dyDescent="0.3">
      <c r="B1201" s="1"/>
      <c r="D1201" s="1"/>
      <c r="E1201" s="1"/>
      <c r="F1201" s="119"/>
      <c r="G1201" s="114"/>
      <c r="H1201" s="114"/>
      <c r="I1201" s="115"/>
      <c r="J1201" s="39"/>
      <c r="K1201" s="39"/>
      <c r="L1201" s="36">
        <f t="shared" si="60"/>
        <v>0</v>
      </c>
      <c r="N1201"/>
      <c r="O1201"/>
      <c r="Q1201" s="22"/>
      <c r="S1201" s="22"/>
      <c r="U1201" s="22"/>
      <c r="W1201" s="22"/>
      <c r="Y1201" s="22"/>
      <c r="Z1201"/>
      <c r="AA1201"/>
      <c r="AB1201"/>
    </row>
    <row r="1202" spans="2:28" ht="45" hidden="1" customHeight="1" outlineLevel="1" thickBot="1" x14ac:dyDescent="0.3">
      <c r="B1202" s="1"/>
      <c r="D1202" s="1"/>
      <c r="E1202" s="1"/>
      <c r="F1202" s="119"/>
      <c r="G1202" s="114"/>
      <c r="H1202" s="114"/>
      <c r="I1202" s="115"/>
      <c r="J1202" s="39"/>
      <c r="K1202" s="39"/>
      <c r="L1202" s="36">
        <f t="shared" si="60"/>
        <v>0</v>
      </c>
      <c r="N1202"/>
      <c r="O1202"/>
      <c r="Q1202" s="22"/>
      <c r="S1202" s="22"/>
      <c r="U1202" s="22"/>
      <c r="W1202" s="22"/>
      <c r="Y1202" s="22"/>
      <c r="Z1202"/>
      <c r="AA1202"/>
      <c r="AB1202"/>
    </row>
    <row r="1203" spans="2:28" ht="63" hidden="1" customHeight="1" outlineLevel="1" thickBot="1" x14ac:dyDescent="0.3">
      <c r="B1203" s="1"/>
      <c r="D1203" s="1"/>
      <c r="E1203" s="1"/>
      <c r="F1203" s="119"/>
      <c r="G1203" s="114"/>
      <c r="H1203" s="114"/>
      <c r="I1203" s="115"/>
      <c r="J1203" s="39"/>
      <c r="K1203" s="39"/>
      <c r="L1203" s="36">
        <f>IFERROR(K1203/J1203,0)</f>
        <v>0</v>
      </c>
      <c r="N1203"/>
      <c r="O1203"/>
      <c r="Q1203"/>
      <c r="S1203"/>
      <c r="T1203"/>
      <c r="U1203"/>
      <c r="V1203"/>
      <c r="W1203"/>
      <c r="X1203"/>
      <c r="Y1203"/>
      <c r="Z1203"/>
      <c r="AA1203"/>
      <c r="AB1203"/>
    </row>
    <row r="1204" spans="2:28" ht="63" hidden="1" customHeight="1" outlineLevel="1" thickBot="1" x14ac:dyDescent="0.3">
      <c r="B1204" s="1"/>
      <c r="D1204" s="1"/>
      <c r="E1204" s="1"/>
      <c r="F1204" s="119"/>
      <c r="G1204" s="114"/>
      <c r="H1204" s="114"/>
      <c r="I1204" s="115"/>
      <c r="J1204" s="39"/>
      <c r="K1204" s="39"/>
      <c r="L1204" s="36">
        <f>IFERROR(K1204/J1204,0)</f>
        <v>0</v>
      </c>
      <c r="N1204"/>
      <c r="O1204"/>
      <c r="Q1204"/>
      <c r="S1204"/>
      <c r="T1204"/>
      <c r="U1204"/>
      <c r="V1204"/>
      <c r="W1204"/>
      <c r="X1204"/>
      <c r="Y1204"/>
      <c r="Z1204"/>
      <c r="AA1204"/>
      <c r="AB1204"/>
    </row>
    <row r="1205" spans="2:28" ht="74.25" hidden="1" customHeight="1" outlineLevel="1" thickBot="1" x14ac:dyDescent="0.3">
      <c r="B1205" s="1"/>
      <c r="D1205" s="1"/>
      <c r="E1205" s="1"/>
      <c r="F1205" s="119"/>
      <c r="G1205" s="114"/>
      <c r="H1205" s="114"/>
      <c r="I1205" s="115"/>
      <c r="J1205" s="39"/>
      <c r="K1205" s="39"/>
      <c r="L1205" s="36">
        <f>IFERROR(K1205/J1205,0)</f>
        <v>0</v>
      </c>
      <c r="N1205"/>
      <c r="O1205"/>
      <c r="Q1205"/>
      <c r="S1205"/>
      <c r="T1205"/>
      <c r="U1205"/>
      <c r="V1205"/>
      <c r="W1205"/>
      <c r="X1205"/>
      <c r="Y1205"/>
      <c r="Z1205"/>
      <c r="AA1205"/>
      <c r="AB1205"/>
    </row>
    <row r="1206" spans="2:28" ht="45" hidden="1" customHeight="1" outlineLevel="1" thickBot="1" x14ac:dyDescent="0.3">
      <c r="B1206" s="1"/>
      <c r="D1206" s="1"/>
      <c r="E1206" s="1"/>
      <c r="F1206" s="119"/>
      <c r="G1206" s="114"/>
      <c r="H1206" s="114"/>
      <c r="I1206" s="115"/>
      <c r="J1206" s="39"/>
      <c r="K1206" s="39"/>
      <c r="L1206" s="36">
        <f>IFERROR(K1206/J1206,0)</f>
        <v>0</v>
      </c>
      <c r="N1206"/>
      <c r="O1206"/>
      <c r="Q1206"/>
      <c r="S1206"/>
      <c r="T1206"/>
      <c r="U1206"/>
      <c r="V1206"/>
      <c r="W1206"/>
      <c r="X1206"/>
      <c r="Y1206"/>
      <c r="Z1206"/>
      <c r="AA1206"/>
      <c r="AB1206"/>
    </row>
    <row r="1207" spans="2:28" ht="45" hidden="1" customHeight="1" outlineLevel="1" thickBot="1" x14ac:dyDescent="0.3">
      <c r="B1207" s="1"/>
      <c r="D1207" s="1"/>
      <c r="E1207" s="1"/>
      <c r="F1207" s="119"/>
      <c r="G1207" s="114"/>
      <c r="H1207" s="114"/>
      <c r="I1207" s="115"/>
      <c r="J1207" s="39"/>
      <c r="K1207" s="39"/>
      <c r="L1207" s="36">
        <f t="shared" ref="L1207:L1251" si="61">IFERROR(K1207/J1207,0)</f>
        <v>0</v>
      </c>
      <c r="N1207"/>
      <c r="O1207"/>
      <c r="Q1207"/>
      <c r="S1207"/>
      <c r="T1207"/>
      <c r="U1207"/>
      <c r="V1207"/>
      <c r="W1207"/>
      <c r="X1207"/>
      <c r="Y1207"/>
      <c r="Z1207"/>
      <c r="AA1207"/>
      <c r="AB1207"/>
    </row>
    <row r="1208" spans="2:28" ht="45" hidden="1" customHeight="1" outlineLevel="1" thickBot="1" x14ac:dyDescent="0.3">
      <c r="B1208" s="1"/>
      <c r="D1208" s="1"/>
      <c r="E1208" s="1"/>
      <c r="F1208" s="119"/>
      <c r="G1208" s="114"/>
      <c r="H1208" s="114"/>
      <c r="I1208" s="115"/>
      <c r="J1208" s="39"/>
      <c r="K1208" s="39"/>
      <c r="L1208" s="36">
        <f t="shared" si="61"/>
        <v>0</v>
      </c>
      <c r="N1208"/>
      <c r="O1208"/>
      <c r="Q1208"/>
      <c r="S1208"/>
      <c r="T1208"/>
      <c r="U1208"/>
      <c r="V1208"/>
      <c r="W1208"/>
      <c r="X1208"/>
      <c r="Y1208"/>
      <c r="Z1208"/>
      <c r="AA1208"/>
      <c r="AB1208"/>
    </row>
    <row r="1209" spans="2:28" ht="45" hidden="1" customHeight="1" outlineLevel="1" thickBot="1" x14ac:dyDescent="0.3">
      <c r="B1209" s="1"/>
      <c r="D1209" s="1"/>
      <c r="E1209" s="1"/>
      <c r="F1209" s="119"/>
      <c r="G1209" s="114"/>
      <c r="H1209" s="114"/>
      <c r="I1209" s="115"/>
      <c r="J1209" s="39"/>
      <c r="K1209" s="39"/>
      <c r="L1209" s="36">
        <f t="shared" si="61"/>
        <v>0</v>
      </c>
      <c r="N1209"/>
      <c r="O1209"/>
      <c r="Q1209"/>
      <c r="S1209"/>
      <c r="T1209"/>
      <c r="U1209"/>
      <c r="V1209"/>
      <c r="W1209"/>
      <c r="X1209"/>
      <c r="Y1209"/>
      <c r="Z1209"/>
      <c r="AA1209"/>
      <c r="AB1209"/>
    </row>
    <row r="1210" spans="2:28" ht="45" hidden="1" customHeight="1" outlineLevel="1" thickBot="1" x14ac:dyDescent="0.3">
      <c r="B1210" s="1"/>
      <c r="D1210" s="1"/>
      <c r="E1210" s="1"/>
      <c r="F1210" s="119"/>
      <c r="G1210" s="114"/>
      <c r="H1210" s="114"/>
      <c r="I1210" s="115"/>
      <c r="J1210" s="39"/>
      <c r="K1210" s="39"/>
      <c r="L1210" s="36">
        <f t="shared" si="61"/>
        <v>0</v>
      </c>
      <c r="N1210"/>
      <c r="O1210"/>
      <c r="Q1210"/>
      <c r="S1210"/>
      <c r="T1210"/>
      <c r="U1210"/>
      <c r="V1210"/>
      <c r="W1210"/>
      <c r="X1210"/>
      <c r="Y1210"/>
      <c r="Z1210"/>
      <c r="AA1210"/>
      <c r="AB1210"/>
    </row>
    <row r="1211" spans="2:28" ht="45" hidden="1" customHeight="1" outlineLevel="1" thickBot="1" x14ac:dyDescent="0.3">
      <c r="B1211" s="1"/>
      <c r="D1211" s="1"/>
      <c r="E1211" s="1"/>
      <c r="F1211" s="119"/>
      <c r="G1211" s="114"/>
      <c r="H1211" s="114"/>
      <c r="I1211" s="115"/>
      <c r="J1211" s="39"/>
      <c r="K1211" s="39"/>
      <c r="L1211" s="36">
        <f t="shared" si="61"/>
        <v>0</v>
      </c>
      <c r="N1211"/>
      <c r="O1211"/>
      <c r="Q1211"/>
      <c r="S1211"/>
      <c r="T1211"/>
      <c r="U1211"/>
      <c r="V1211"/>
      <c r="W1211"/>
      <c r="X1211"/>
      <c r="Y1211"/>
      <c r="Z1211"/>
      <c r="AA1211"/>
      <c r="AB1211"/>
    </row>
    <row r="1212" spans="2:28" ht="45" hidden="1" customHeight="1" outlineLevel="1" thickBot="1" x14ac:dyDescent="0.3">
      <c r="B1212" s="1"/>
      <c r="D1212" s="1"/>
      <c r="E1212" s="1"/>
      <c r="F1212" s="119"/>
      <c r="G1212" s="114"/>
      <c r="H1212" s="114"/>
      <c r="I1212" s="115"/>
      <c r="J1212" s="39"/>
      <c r="K1212" s="39"/>
      <c r="L1212" s="36">
        <f t="shared" si="61"/>
        <v>0</v>
      </c>
      <c r="N1212"/>
      <c r="O1212"/>
      <c r="Q1212"/>
      <c r="S1212"/>
      <c r="T1212"/>
      <c r="U1212"/>
      <c r="V1212"/>
      <c r="W1212"/>
      <c r="X1212"/>
      <c r="Y1212"/>
      <c r="Z1212"/>
      <c r="AA1212"/>
      <c r="AB1212"/>
    </row>
    <row r="1213" spans="2:28" ht="45" hidden="1" customHeight="1" outlineLevel="1" thickBot="1" x14ac:dyDescent="0.3">
      <c r="B1213" s="1"/>
      <c r="D1213" s="1"/>
      <c r="E1213" s="1"/>
      <c r="F1213" s="119"/>
      <c r="G1213" s="114"/>
      <c r="H1213" s="114"/>
      <c r="I1213" s="115"/>
      <c r="J1213" s="39"/>
      <c r="K1213" s="39"/>
      <c r="L1213" s="36">
        <f t="shared" si="61"/>
        <v>0</v>
      </c>
      <c r="N1213"/>
      <c r="O1213"/>
      <c r="Q1213"/>
      <c r="S1213"/>
      <c r="T1213"/>
      <c r="U1213"/>
      <c r="V1213"/>
      <c r="W1213"/>
      <c r="X1213"/>
      <c r="Y1213"/>
      <c r="Z1213"/>
      <c r="AA1213"/>
      <c r="AB1213"/>
    </row>
    <row r="1214" spans="2:28" ht="45" hidden="1" customHeight="1" outlineLevel="1" thickBot="1" x14ac:dyDescent="0.3">
      <c r="B1214" s="1"/>
      <c r="D1214" s="1"/>
      <c r="E1214" s="1"/>
      <c r="F1214" s="119"/>
      <c r="G1214" s="114"/>
      <c r="H1214" s="114"/>
      <c r="I1214" s="115"/>
      <c r="J1214" s="39"/>
      <c r="K1214" s="39"/>
      <c r="L1214" s="36">
        <f t="shared" si="61"/>
        <v>0</v>
      </c>
      <c r="N1214"/>
      <c r="O1214"/>
      <c r="Q1214"/>
      <c r="S1214"/>
      <c r="T1214"/>
      <c r="U1214"/>
      <c r="V1214"/>
      <c r="W1214"/>
      <c r="X1214"/>
      <c r="Y1214"/>
      <c r="Z1214"/>
      <c r="AA1214"/>
      <c r="AB1214"/>
    </row>
    <row r="1215" spans="2:28" ht="45" hidden="1" customHeight="1" outlineLevel="1" thickBot="1" x14ac:dyDescent="0.3">
      <c r="B1215" s="1"/>
      <c r="D1215" s="1"/>
      <c r="E1215" s="1"/>
      <c r="F1215" s="119"/>
      <c r="G1215" s="114"/>
      <c r="H1215" s="114"/>
      <c r="I1215" s="115"/>
      <c r="J1215" s="39"/>
      <c r="K1215" s="39"/>
      <c r="L1215" s="36">
        <f t="shared" si="61"/>
        <v>0</v>
      </c>
      <c r="N1215"/>
      <c r="O1215"/>
      <c r="Q1215"/>
      <c r="S1215"/>
      <c r="T1215"/>
      <c r="U1215"/>
      <c r="V1215"/>
      <c r="W1215"/>
      <c r="X1215"/>
      <c r="Y1215"/>
      <c r="Z1215"/>
      <c r="AA1215"/>
      <c r="AB1215"/>
    </row>
    <row r="1216" spans="2:28" ht="45" hidden="1" customHeight="1" outlineLevel="1" thickBot="1" x14ac:dyDescent="0.3">
      <c r="B1216" s="1"/>
      <c r="D1216" s="1"/>
      <c r="E1216" s="1"/>
      <c r="F1216" s="119"/>
      <c r="G1216" s="114"/>
      <c r="H1216" s="114"/>
      <c r="I1216" s="115"/>
      <c r="J1216" s="39"/>
      <c r="K1216" s="39"/>
      <c r="L1216" s="36">
        <f t="shared" si="61"/>
        <v>0</v>
      </c>
      <c r="N1216"/>
      <c r="O1216"/>
      <c r="Q1216"/>
      <c r="S1216"/>
      <c r="T1216"/>
      <c r="U1216"/>
      <c r="V1216"/>
      <c r="W1216"/>
      <c r="X1216"/>
      <c r="Y1216"/>
      <c r="Z1216"/>
      <c r="AA1216"/>
      <c r="AB1216"/>
    </row>
    <row r="1217" spans="2:28" ht="45" hidden="1" customHeight="1" outlineLevel="1" thickBot="1" x14ac:dyDescent="0.3">
      <c r="B1217" s="1"/>
      <c r="D1217" s="1"/>
      <c r="E1217" s="1"/>
      <c r="F1217" s="61"/>
      <c r="G1217" s="62"/>
      <c r="H1217" s="62"/>
      <c r="I1217" s="63"/>
      <c r="J1217" s="39"/>
      <c r="K1217" s="39"/>
      <c r="L1217" s="36">
        <f t="shared" si="61"/>
        <v>0</v>
      </c>
      <c r="N1217"/>
      <c r="O1217"/>
      <c r="Q1217"/>
      <c r="S1217"/>
      <c r="T1217"/>
      <c r="U1217"/>
      <c r="V1217"/>
      <c r="W1217"/>
      <c r="X1217"/>
      <c r="Y1217"/>
      <c r="Z1217"/>
      <c r="AA1217"/>
      <c r="AB1217"/>
    </row>
    <row r="1218" spans="2:28" ht="45" hidden="1" customHeight="1" outlineLevel="1" thickBot="1" x14ac:dyDescent="0.3">
      <c r="B1218" s="1"/>
      <c r="D1218" s="1"/>
      <c r="E1218" s="1"/>
      <c r="F1218" s="61"/>
      <c r="G1218" s="62"/>
      <c r="H1218" s="62"/>
      <c r="I1218" s="63"/>
      <c r="J1218" s="39"/>
      <c r="K1218" s="39"/>
      <c r="L1218" s="36">
        <f t="shared" si="61"/>
        <v>0</v>
      </c>
      <c r="N1218"/>
      <c r="O1218"/>
      <c r="Q1218"/>
      <c r="S1218"/>
      <c r="T1218"/>
      <c r="U1218"/>
      <c r="V1218"/>
      <c r="W1218"/>
      <c r="X1218"/>
      <c r="Y1218"/>
      <c r="Z1218"/>
      <c r="AA1218"/>
      <c r="AB1218"/>
    </row>
    <row r="1219" spans="2:28" ht="45" hidden="1" customHeight="1" outlineLevel="1" thickBot="1" x14ac:dyDescent="0.3">
      <c r="B1219" s="1"/>
      <c r="D1219" s="1"/>
      <c r="E1219" s="1"/>
      <c r="F1219" s="61"/>
      <c r="G1219" s="62"/>
      <c r="H1219" s="62"/>
      <c r="I1219" s="63"/>
      <c r="J1219" s="39"/>
      <c r="K1219" s="39"/>
      <c r="L1219" s="36">
        <f t="shared" si="61"/>
        <v>0</v>
      </c>
      <c r="N1219"/>
      <c r="O1219"/>
      <c r="Q1219"/>
      <c r="S1219"/>
      <c r="T1219"/>
      <c r="U1219"/>
      <c r="V1219"/>
      <c r="W1219"/>
      <c r="X1219"/>
      <c r="Y1219"/>
      <c r="Z1219"/>
      <c r="AA1219"/>
      <c r="AB1219"/>
    </row>
    <row r="1220" spans="2:28" ht="45" hidden="1" customHeight="1" outlineLevel="1" thickBot="1" x14ac:dyDescent="0.3">
      <c r="B1220" s="1"/>
      <c r="D1220" s="1"/>
      <c r="E1220" s="1"/>
      <c r="F1220" s="61"/>
      <c r="G1220" s="62"/>
      <c r="H1220" s="62"/>
      <c r="I1220" s="63"/>
      <c r="J1220" s="39"/>
      <c r="K1220" s="39"/>
      <c r="L1220" s="36">
        <f t="shared" si="61"/>
        <v>0</v>
      </c>
      <c r="N1220"/>
      <c r="O1220"/>
      <c r="Q1220"/>
      <c r="S1220"/>
      <c r="T1220"/>
      <c r="U1220"/>
      <c r="V1220"/>
      <c r="W1220"/>
      <c r="X1220"/>
      <c r="Y1220"/>
      <c r="Z1220"/>
      <c r="AA1220"/>
      <c r="AB1220"/>
    </row>
    <row r="1221" spans="2:28" ht="45" hidden="1" customHeight="1" outlineLevel="1" thickBot="1" x14ac:dyDescent="0.3">
      <c r="B1221" s="1"/>
      <c r="D1221" s="1"/>
      <c r="E1221" s="1"/>
      <c r="F1221" s="61"/>
      <c r="G1221" s="62"/>
      <c r="H1221" s="62"/>
      <c r="I1221" s="63"/>
      <c r="J1221" s="39"/>
      <c r="K1221" s="39"/>
      <c r="L1221" s="36">
        <f t="shared" si="61"/>
        <v>0</v>
      </c>
      <c r="N1221"/>
      <c r="O1221"/>
      <c r="Q1221"/>
      <c r="S1221"/>
      <c r="T1221"/>
      <c r="U1221"/>
      <c r="V1221"/>
      <c r="W1221"/>
      <c r="X1221"/>
      <c r="Y1221"/>
      <c r="Z1221"/>
      <c r="AA1221"/>
      <c r="AB1221"/>
    </row>
    <row r="1222" spans="2:28" ht="45" hidden="1" customHeight="1" outlineLevel="1" thickBot="1" x14ac:dyDescent="0.3">
      <c r="B1222" s="1"/>
      <c r="D1222" s="1"/>
      <c r="E1222" s="1"/>
      <c r="F1222" s="61"/>
      <c r="G1222" s="62"/>
      <c r="H1222" s="62"/>
      <c r="I1222" s="63"/>
      <c r="J1222" s="39"/>
      <c r="K1222" s="39"/>
      <c r="L1222" s="36">
        <f t="shared" si="61"/>
        <v>0</v>
      </c>
      <c r="N1222"/>
      <c r="O1222"/>
      <c r="Q1222"/>
      <c r="S1222"/>
      <c r="T1222"/>
      <c r="U1222"/>
      <c r="V1222"/>
      <c r="W1222"/>
      <c r="X1222"/>
      <c r="Y1222"/>
      <c r="Z1222"/>
      <c r="AA1222"/>
      <c r="AB1222"/>
    </row>
    <row r="1223" spans="2:28" ht="45" hidden="1" customHeight="1" outlineLevel="1" thickBot="1" x14ac:dyDescent="0.3">
      <c r="B1223" s="1"/>
      <c r="D1223" s="1"/>
      <c r="E1223" s="1"/>
      <c r="F1223" s="61"/>
      <c r="G1223" s="62"/>
      <c r="H1223" s="62"/>
      <c r="I1223" s="63"/>
      <c r="J1223" s="39"/>
      <c r="K1223" s="39"/>
      <c r="L1223" s="36">
        <f t="shared" si="61"/>
        <v>0</v>
      </c>
      <c r="N1223"/>
      <c r="O1223"/>
      <c r="Q1223"/>
      <c r="S1223"/>
      <c r="T1223"/>
      <c r="U1223"/>
      <c r="V1223"/>
      <c r="W1223"/>
      <c r="X1223"/>
      <c r="Y1223"/>
      <c r="Z1223"/>
      <c r="AA1223"/>
      <c r="AB1223"/>
    </row>
    <row r="1224" spans="2:28" ht="45" hidden="1" customHeight="1" outlineLevel="1" thickBot="1" x14ac:dyDescent="0.3">
      <c r="B1224" s="1"/>
      <c r="D1224" s="1"/>
      <c r="E1224" s="1"/>
      <c r="F1224" s="61"/>
      <c r="G1224" s="62"/>
      <c r="H1224" s="62"/>
      <c r="I1224" s="63"/>
      <c r="J1224" s="39"/>
      <c r="K1224" s="39"/>
      <c r="L1224" s="36">
        <f t="shared" si="61"/>
        <v>0</v>
      </c>
      <c r="N1224"/>
      <c r="O1224"/>
      <c r="Q1224"/>
      <c r="S1224"/>
      <c r="T1224"/>
      <c r="U1224"/>
      <c r="V1224"/>
      <c r="W1224"/>
      <c r="X1224"/>
      <c r="Y1224"/>
      <c r="Z1224"/>
      <c r="AA1224"/>
      <c r="AB1224"/>
    </row>
    <row r="1225" spans="2:28" ht="45" hidden="1" customHeight="1" outlineLevel="1" thickBot="1" x14ac:dyDescent="0.3">
      <c r="B1225" s="1"/>
      <c r="D1225" s="1"/>
      <c r="E1225" s="1"/>
      <c r="F1225" s="61"/>
      <c r="G1225" s="62"/>
      <c r="H1225" s="62"/>
      <c r="I1225" s="63"/>
      <c r="J1225" s="39"/>
      <c r="K1225" s="39"/>
      <c r="L1225" s="36">
        <f t="shared" si="61"/>
        <v>0</v>
      </c>
      <c r="N1225"/>
      <c r="O1225"/>
      <c r="Q1225"/>
      <c r="S1225"/>
      <c r="T1225"/>
      <c r="U1225"/>
      <c r="V1225"/>
      <c r="W1225"/>
      <c r="X1225"/>
      <c r="Y1225"/>
      <c r="Z1225"/>
      <c r="AA1225"/>
      <c r="AB1225"/>
    </row>
    <row r="1226" spans="2:28" ht="45" hidden="1" customHeight="1" outlineLevel="1" thickBot="1" x14ac:dyDescent="0.3">
      <c r="B1226" s="1"/>
      <c r="D1226" s="1"/>
      <c r="E1226" s="1"/>
      <c r="F1226" s="61"/>
      <c r="G1226" s="62"/>
      <c r="H1226" s="62"/>
      <c r="I1226" s="63"/>
      <c r="J1226" s="39"/>
      <c r="K1226" s="39"/>
      <c r="L1226" s="36">
        <f t="shared" si="61"/>
        <v>0</v>
      </c>
      <c r="N1226"/>
      <c r="O1226"/>
      <c r="Q1226"/>
      <c r="S1226"/>
      <c r="T1226"/>
      <c r="U1226"/>
      <c r="V1226"/>
      <c r="W1226"/>
      <c r="X1226"/>
      <c r="Y1226"/>
      <c r="Z1226"/>
      <c r="AA1226"/>
      <c r="AB1226"/>
    </row>
    <row r="1227" spans="2:28" ht="45" hidden="1" customHeight="1" outlineLevel="1" thickBot="1" x14ac:dyDescent="0.3">
      <c r="B1227" s="1"/>
      <c r="D1227" s="1"/>
      <c r="E1227" s="1"/>
      <c r="F1227" s="61"/>
      <c r="G1227" s="62"/>
      <c r="H1227" s="62"/>
      <c r="I1227" s="63"/>
      <c r="J1227" s="39"/>
      <c r="K1227" s="39"/>
      <c r="L1227" s="36">
        <f t="shared" si="61"/>
        <v>0</v>
      </c>
      <c r="N1227"/>
      <c r="O1227"/>
      <c r="Q1227"/>
      <c r="S1227"/>
      <c r="T1227"/>
      <c r="U1227"/>
      <c r="V1227"/>
      <c r="W1227"/>
      <c r="X1227"/>
      <c r="Y1227"/>
      <c r="Z1227"/>
      <c r="AA1227"/>
      <c r="AB1227"/>
    </row>
    <row r="1228" spans="2:28" ht="45" hidden="1" customHeight="1" outlineLevel="1" thickBot="1" x14ac:dyDescent="0.3">
      <c r="B1228" s="1"/>
      <c r="D1228" s="1"/>
      <c r="E1228" s="1"/>
      <c r="F1228" s="61"/>
      <c r="G1228" s="62"/>
      <c r="H1228" s="62"/>
      <c r="I1228" s="63"/>
      <c r="J1228" s="39"/>
      <c r="K1228" s="39"/>
      <c r="L1228" s="36">
        <f t="shared" si="61"/>
        <v>0</v>
      </c>
      <c r="N1228"/>
      <c r="O1228"/>
      <c r="Q1228"/>
      <c r="S1228"/>
      <c r="T1228"/>
      <c r="U1228"/>
      <c r="V1228"/>
      <c r="W1228"/>
      <c r="X1228"/>
      <c r="Y1228"/>
      <c r="Z1228"/>
      <c r="AA1228"/>
      <c r="AB1228"/>
    </row>
    <row r="1229" spans="2:28" ht="45" hidden="1" customHeight="1" outlineLevel="1" thickBot="1" x14ac:dyDescent="0.3">
      <c r="B1229" s="1"/>
      <c r="D1229" s="1"/>
      <c r="E1229" s="1"/>
      <c r="F1229" s="61"/>
      <c r="G1229" s="62"/>
      <c r="H1229" s="62"/>
      <c r="I1229" s="63"/>
      <c r="J1229" s="39"/>
      <c r="K1229" s="39"/>
      <c r="L1229" s="36">
        <f t="shared" si="61"/>
        <v>0</v>
      </c>
      <c r="N1229"/>
      <c r="O1229"/>
      <c r="Q1229"/>
      <c r="S1229"/>
      <c r="T1229"/>
      <c r="U1229"/>
      <c r="V1229"/>
      <c r="W1229"/>
      <c r="X1229"/>
      <c r="Y1229"/>
      <c r="Z1229"/>
      <c r="AA1229"/>
      <c r="AB1229"/>
    </row>
    <row r="1230" spans="2:28" ht="45" hidden="1" customHeight="1" outlineLevel="1" thickBot="1" x14ac:dyDescent="0.3">
      <c r="B1230" s="1"/>
      <c r="D1230" s="1"/>
      <c r="E1230" s="1"/>
      <c r="F1230" s="61"/>
      <c r="G1230" s="62"/>
      <c r="H1230" s="62"/>
      <c r="I1230" s="63"/>
      <c r="J1230" s="39"/>
      <c r="K1230" s="39"/>
      <c r="L1230" s="36">
        <f t="shared" si="61"/>
        <v>0</v>
      </c>
      <c r="N1230"/>
      <c r="O1230"/>
      <c r="Q1230"/>
      <c r="S1230"/>
      <c r="T1230"/>
      <c r="U1230"/>
      <c r="V1230"/>
      <c r="W1230"/>
      <c r="X1230"/>
      <c r="Y1230"/>
      <c r="Z1230"/>
      <c r="AA1230"/>
      <c r="AB1230"/>
    </row>
    <row r="1231" spans="2:28" ht="45" hidden="1" customHeight="1" outlineLevel="1" thickBot="1" x14ac:dyDescent="0.3">
      <c r="B1231" s="1"/>
      <c r="D1231" s="1"/>
      <c r="E1231" s="1"/>
      <c r="F1231" s="61"/>
      <c r="G1231" s="62"/>
      <c r="H1231" s="62"/>
      <c r="I1231" s="63"/>
      <c r="J1231" s="39"/>
      <c r="K1231" s="39"/>
      <c r="L1231" s="36">
        <f t="shared" si="61"/>
        <v>0</v>
      </c>
      <c r="N1231"/>
      <c r="O1231"/>
      <c r="Q1231"/>
      <c r="S1231"/>
      <c r="T1231"/>
      <c r="U1231"/>
      <c r="V1231"/>
      <c r="W1231"/>
      <c r="X1231"/>
      <c r="Y1231"/>
      <c r="Z1231"/>
      <c r="AA1231"/>
      <c r="AB1231"/>
    </row>
    <row r="1232" spans="2:28" ht="45" hidden="1" customHeight="1" outlineLevel="1" thickBot="1" x14ac:dyDescent="0.3">
      <c r="B1232" s="1"/>
      <c r="D1232" s="1"/>
      <c r="E1232" s="1"/>
      <c r="F1232" s="61"/>
      <c r="G1232" s="62"/>
      <c r="H1232" s="62"/>
      <c r="I1232" s="63"/>
      <c r="J1232" s="39"/>
      <c r="K1232" s="39"/>
      <c r="L1232" s="36">
        <f t="shared" si="61"/>
        <v>0</v>
      </c>
      <c r="N1232"/>
      <c r="O1232"/>
      <c r="Q1232"/>
      <c r="S1232"/>
      <c r="T1232"/>
      <c r="U1232"/>
      <c r="V1232"/>
      <c r="W1232"/>
      <c r="X1232"/>
      <c r="Y1232"/>
      <c r="Z1232"/>
      <c r="AA1232"/>
      <c r="AB1232"/>
    </row>
    <row r="1233" spans="2:28" ht="45" hidden="1" customHeight="1" outlineLevel="1" thickBot="1" x14ac:dyDescent="0.3">
      <c r="B1233" s="1"/>
      <c r="D1233" s="1"/>
      <c r="E1233" s="1"/>
      <c r="F1233" s="61"/>
      <c r="G1233" s="62"/>
      <c r="H1233" s="62"/>
      <c r="I1233" s="63"/>
      <c r="J1233" s="39"/>
      <c r="K1233" s="39"/>
      <c r="L1233" s="36">
        <f t="shared" si="61"/>
        <v>0</v>
      </c>
      <c r="N1233"/>
      <c r="O1233"/>
      <c r="Q1233"/>
      <c r="S1233"/>
      <c r="T1233"/>
      <c r="U1233"/>
      <c r="V1233"/>
      <c r="W1233"/>
      <c r="X1233"/>
      <c r="Y1233"/>
      <c r="Z1233"/>
      <c r="AA1233"/>
      <c r="AB1233"/>
    </row>
    <row r="1234" spans="2:28" ht="45" hidden="1" customHeight="1" outlineLevel="1" thickBot="1" x14ac:dyDescent="0.3">
      <c r="B1234" s="1"/>
      <c r="D1234" s="1"/>
      <c r="E1234" s="1"/>
      <c r="F1234" s="61"/>
      <c r="G1234" s="62"/>
      <c r="H1234" s="62"/>
      <c r="I1234" s="63"/>
      <c r="J1234" s="39"/>
      <c r="K1234" s="39"/>
      <c r="L1234" s="36">
        <f t="shared" si="61"/>
        <v>0</v>
      </c>
      <c r="N1234"/>
      <c r="O1234"/>
      <c r="Q1234"/>
      <c r="S1234"/>
      <c r="T1234"/>
      <c r="U1234"/>
      <c r="V1234"/>
      <c r="W1234"/>
      <c r="X1234"/>
      <c r="Y1234"/>
      <c r="Z1234"/>
      <c r="AA1234"/>
      <c r="AB1234"/>
    </row>
    <row r="1235" spans="2:28" ht="45" hidden="1" customHeight="1" outlineLevel="1" thickBot="1" x14ac:dyDescent="0.3">
      <c r="B1235" s="1"/>
      <c r="D1235" s="1"/>
      <c r="E1235" s="1"/>
      <c r="F1235" s="61"/>
      <c r="G1235" s="62"/>
      <c r="H1235" s="62"/>
      <c r="I1235" s="63"/>
      <c r="J1235" s="39"/>
      <c r="K1235" s="39"/>
      <c r="L1235" s="36">
        <f t="shared" si="61"/>
        <v>0</v>
      </c>
      <c r="N1235"/>
      <c r="O1235"/>
      <c r="Q1235"/>
      <c r="S1235"/>
      <c r="T1235"/>
      <c r="U1235"/>
      <c r="V1235"/>
      <c r="W1235"/>
      <c r="X1235"/>
      <c r="Y1235"/>
      <c r="Z1235"/>
      <c r="AA1235"/>
      <c r="AB1235"/>
    </row>
    <row r="1236" spans="2:28" ht="45" hidden="1" customHeight="1" outlineLevel="1" thickBot="1" x14ac:dyDescent="0.3">
      <c r="B1236" s="1"/>
      <c r="D1236" s="1"/>
      <c r="E1236" s="1"/>
      <c r="F1236" s="61"/>
      <c r="G1236" s="62"/>
      <c r="H1236" s="62"/>
      <c r="I1236" s="63"/>
      <c r="J1236" s="39"/>
      <c r="K1236" s="39"/>
      <c r="L1236" s="36">
        <f t="shared" si="61"/>
        <v>0</v>
      </c>
      <c r="N1236"/>
      <c r="O1236"/>
      <c r="Q1236"/>
      <c r="S1236"/>
      <c r="T1236"/>
      <c r="U1236"/>
      <c r="V1236"/>
      <c r="W1236"/>
      <c r="X1236"/>
      <c r="Y1236"/>
      <c r="Z1236"/>
      <c r="AA1236"/>
      <c r="AB1236"/>
    </row>
    <row r="1237" spans="2:28" ht="45" hidden="1" customHeight="1" outlineLevel="1" thickBot="1" x14ac:dyDescent="0.3">
      <c r="B1237" s="1"/>
      <c r="D1237" s="1"/>
      <c r="E1237" s="1"/>
      <c r="F1237" s="61"/>
      <c r="G1237" s="62"/>
      <c r="H1237" s="62"/>
      <c r="I1237" s="63"/>
      <c r="J1237" s="39"/>
      <c r="K1237" s="39"/>
      <c r="L1237" s="36">
        <f t="shared" si="61"/>
        <v>0</v>
      </c>
      <c r="N1237"/>
      <c r="O1237"/>
      <c r="Q1237"/>
      <c r="S1237"/>
      <c r="T1237"/>
      <c r="U1237"/>
      <c r="V1237"/>
      <c r="W1237"/>
      <c r="X1237"/>
      <c r="Y1237"/>
      <c r="Z1237"/>
      <c r="AA1237"/>
      <c r="AB1237"/>
    </row>
    <row r="1238" spans="2:28" ht="45" hidden="1" customHeight="1" outlineLevel="1" thickBot="1" x14ac:dyDescent="0.3">
      <c r="B1238" s="1"/>
      <c r="D1238" s="1"/>
      <c r="E1238" s="1"/>
      <c r="F1238" s="61"/>
      <c r="G1238" s="62"/>
      <c r="H1238" s="62"/>
      <c r="I1238" s="63"/>
      <c r="J1238" s="39"/>
      <c r="K1238" s="39"/>
      <c r="L1238" s="36">
        <f t="shared" si="61"/>
        <v>0</v>
      </c>
      <c r="N1238"/>
      <c r="O1238"/>
      <c r="Q1238"/>
      <c r="S1238"/>
      <c r="T1238"/>
      <c r="U1238"/>
      <c r="V1238"/>
      <c r="W1238"/>
      <c r="X1238"/>
      <c r="Y1238"/>
      <c r="Z1238"/>
      <c r="AA1238"/>
      <c r="AB1238"/>
    </row>
    <row r="1239" spans="2:28" ht="45" hidden="1" customHeight="1" outlineLevel="1" thickBot="1" x14ac:dyDescent="0.3">
      <c r="B1239" s="1"/>
      <c r="D1239" s="1"/>
      <c r="E1239" s="1"/>
      <c r="F1239" s="61"/>
      <c r="G1239" s="62"/>
      <c r="H1239" s="62"/>
      <c r="I1239" s="63"/>
      <c r="J1239" s="39"/>
      <c r="K1239" s="39"/>
      <c r="L1239" s="36">
        <f t="shared" si="61"/>
        <v>0</v>
      </c>
      <c r="N1239"/>
      <c r="O1239"/>
      <c r="Q1239"/>
      <c r="S1239"/>
      <c r="T1239"/>
      <c r="U1239"/>
      <c r="V1239"/>
      <c r="W1239"/>
      <c r="X1239"/>
      <c r="Y1239"/>
      <c r="Z1239"/>
      <c r="AA1239"/>
      <c r="AB1239"/>
    </row>
    <row r="1240" spans="2:28" ht="45" hidden="1" customHeight="1" outlineLevel="1" thickBot="1" x14ac:dyDescent="0.3">
      <c r="B1240" s="1"/>
      <c r="D1240" s="1"/>
      <c r="E1240" s="1"/>
      <c r="F1240" s="61"/>
      <c r="G1240" s="62"/>
      <c r="H1240" s="62"/>
      <c r="I1240" s="63"/>
      <c r="J1240" s="39"/>
      <c r="K1240" s="39"/>
      <c r="L1240" s="36">
        <f t="shared" si="61"/>
        <v>0</v>
      </c>
      <c r="N1240"/>
      <c r="O1240"/>
      <c r="Q1240"/>
      <c r="S1240"/>
      <c r="T1240"/>
      <c r="U1240"/>
      <c r="V1240"/>
      <c r="W1240"/>
      <c r="X1240"/>
      <c r="Y1240"/>
      <c r="Z1240"/>
      <c r="AA1240"/>
      <c r="AB1240"/>
    </row>
    <row r="1241" spans="2:28" ht="45" hidden="1" customHeight="1" outlineLevel="1" thickBot="1" x14ac:dyDescent="0.3">
      <c r="B1241" s="1"/>
      <c r="D1241" s="1"/>
      <c r="E1241" s="1"/>
      <c r="F1241" s="61"/>
      <c r="G1241" s="62"/>
      <c r="H1241" s="62"/>
      <c r="I1241" s="63"/>
      <c r="J1241" s="39"/>
      <c r="K1241" s="39"/>
      <c r="L1241" s="36">
        <f t="shared" si="61"/>
        <v>0</v>
      </c>
      <c r="N1241"/>
      <c r="O1241"/>
      <c r="Q1241"/>
      <c r="S1241"/>
      <c r="T1241"/>
      <c r="U1241"/>
      <c r="V1241"/>
      <c r="W1241"/>
      <c r="X1241"/>
      <c r="Y1241"/>
      <c r="Z1241"/>
      <c r="AA1241"/>
      <c r="AB1241"/>
    </row>
    <row r="1242" spans="2:28" ht="45" hidden="1" customHeight="1" outlineLevel="1" thickBot="1" x14ac:dyDescent="0.3">
      <c r="B1242" s="1"/>
      <c r="D1242" s="1"/>
      <c r="E1242" s="1"/>
      <c r="F1242" s="61"/>
      <c r="G1242" s="62"/>
      <c r="H1242" s="62"/>
      <c r="I1242" s="63"/>
      <c r="J1242" s="39"/>
      <c r="K1242" s="39"/>
      <c r="L1242" s="36">
        <f t="shared" si="61"/>
        <v>0</v>
      </c>
      <c r="N1242"/>
      <c r="O1242"/>
      <c r="Q1242"/>
      <c r="S1242"/>
      <c r="T1242"/>
      <c r="U1242"/>
      <c r="V1242"/>
      <c r="W1242"/>
      <c r="X1242"/>
      <c r="Y1242"/>
      <c r="Z1242"/>
      <c r="AA1242"/>
      <c r="AB1242"/>
    </row>
    <row r="1243" spans="2:28" ht="45" hidden="1" customHeight="1" outlineLevel="1" thickBot="1" x14ac:dyDescent="0.3">
      <c r="B1243" s="1"/>
      <c r="D1243" s="1"/>
      <c r="E1243" s="1"/>
      <c r="F1243" s="61"/>
      <c r="G1243" s="62"/>
      <c r="H1243" s="62"/>
      <c r="I1243" s="63"/>
      <c r="J1243" s="39"/>
      <c r="K1243" s="39"/>
      <c r="L1243" s="36">
        <f t="shared" si="61"/>
        <v>0</v>
      </c>
      <c r="N1243"/>
      <c r="O1243"/>
      <c r="Q1243"/>
      <c r="S1243"/>
      <c r="T1243"/>
      <c r="U1243"/>
      <c r="V1243"/>
      <c r="W1243"/>
      <c r="X1243"/>
      <c r="Y1243"/>
      <c r="Z1243"/>
      <c r="AA1243"/>
      <c r="AB1243"/>
    </row>
    <row r="1244" spans="2:28" ht="45" hidden="1" customHeight="1" outlineLevel="1" thickBot="1" x14ac:dyDescent="0.3">
      <c r="B1244" s="1"/>
      <c r="D1244" s="1"/>
      <c r="E1244" s="1"/>
      <c r="F1244" s="61"/>
      <c r="G1244" s="62"/>
      <c r="H1244" s="62"/>
      <c r="I1244" s="63"/>
      <c r="J1244" s="39"/>
      <c r="K1244" s="39"/>
      <c r="L1244" s="36">
        <f t="shared" si="61"/>
        <v>0</v>
      </c>
      <c r="N1244"/>
      <c r="O1244"/>
      <c r="Q1244"/>
      <c r="S1244"/>
      <c r="T1244"/>
      <c r="U1244"/>
      <c r="V1244"/>
      <c r="W1244"/>
      <c r="X1244"/>
      <c r="Y1244"/>
      <c r="Z1244"/>
      <c r="AA1244"/>
      <c r="AB1244"/>
    </row>
    <row r="1245" spans="2:28" ht="45" hidden="1" customHeight="1" outlineLevel="1" thickBot="1" x14ac:dyDescent="0.3">
      <c r="B1245" s="1"/>
      <c r="D1245" s="1"/>
      <c r="E1245" s="1"/>
      <c r="F1245" s="61"/>
      <c r="G1245" s="62"/>
      <c r="H1245" s="62"/>
      <c r="I1245" s="63"/>
      <c r="J1245" s="39"/>
      <c r="K1245" s="39"/>
      <c r="L1245" s="36">
        <f t="shared" si="61"/>
        <v>0</v>
      </c>
      <c r="N1245"/>
      <c r="O1245"/>
      <c r="Q1245"/>
      <c r="S1245"/>
      <c r="T1245"/>
      <c r="U1245"/>
      <c r="V1245"/>
      <c r="W1245"/>
      <c r="X1245"/>
      <c r="Y1245"/>
      <c r="Z1245"/>
      <c r="AA1245"/>
      <c r="AB1245"/>
    </row>
    <row r="1246" spans="2:28" ht="45" hidden="1" customHeight="1" outlineLevel="1" thickBot="1" x14ac:dyDescent="0.3">
      <c r="B1246" s="1"/>
      <c r="D1246" s="1"/>
      <c r="E1246" s="1"/>
      <c r="F1246" s="61"/>
      <c r="G1246" s="62"/>
      <c r="H1246" s="62"/>
      <c r="I1246" s="63"/>
      <c r="J1246" s="39"/>
      <c r="K1246" s="39"/>
      <c r="L1246" s="36">
        <f>IFERROR(K1246/J1246,0)</f>
        <v>0</v>
      </c>
      <c r="N1246"/>
      <c r="O1246"/>
      <c r="Q1246"/>
      <c r="S1246"/>
      <c r="T1246"/>
      <c r="U1246"/>
      <c r="V1246"/>
      <c r="W1246"/>
      <c r="X1246"/>
      <c r="Y1246"/>
      <c r="Z1246"/>
      <c r="AA1246"/>
      <c r="AB1246"/>
    </row>
    <row r="1247" spans="2:28" ht="45" hidden="1" customHeight="1" outlineLevel="1" thickBot="1" x14ac:dyDescent="0.3">
      <c r="B1247" s="1"/>
      <c r="D1247" s="1"/>
      <c r="E1247" s="1"/>
      <c r="F1247" s="61"/>
      <c r="G1247" s="62"/>
      <c r="H1247" s="62"/>
      <c r="I1247" s="63"/>
      <c r="J1247" s="39"/>
      <c r="K1247" s="39"/>
      <c r="L1247" s="36">
        <f>IFERROR(K1247/J1247,0)</f>
        <v>0</v>
      </c>
      <c r="N1247"/>
      <c r="O1247"/>
      <c r="Q1247"/>
      <c r="S1247"/>
      <c r="T1247"/>
      <c r="U1247"/>
      <c r="V1247"/>
      <c r="W1247"/>
      <c r="X1247"/>
      <c r="Y1247"/>
      <c r="Z1247"/>
      <c r="AA1247"/>
      <c r="AB1247"/>
    </row>
    <row r="1248" spans="2:28" ht="45" hidden="1" customHeight="1" outlineLevel="1" thickBot="1" x14ac:dyDescent="0.3">
      <c r="B1248" s="1"/>
      <c r="D1248" s="1"/>
      <c r="E1248" s="1"/>
      <c r="F1248" s="61"/>
      <c r="G1248" s="62"/>
      <c r="H1248" s="62"/>
      <c r="I1248" s="63"/>
      <c r="J1248" s="39"/>
      <c r="K1248" s="39"/>
      <c r="L1248" s="36">
        <f>IFERROR(K1248/J1248,0)</f>
        <v>0</v>
      </c>
      <c r="N1248"/>
      <c r="O1248"/>
      <c r="Q1248"/>
      <c r="S1248"/>
      <c r="T1248"/>
      <c r="U1248"/>
      <c r="V1248"/>
      <c r="W1248"/>
      <c r="X1248"/>
      <c r="Y1248"/>
      <c r="Z1248"/>
      <c r="AA1248"/>
      <c r="AB1248"/>
    </row>
    <row r="1249" spans="1:28" ht="45" hidden="1" customHeight="1" outlineLevel="1" thickBot="1" x14ac:dyDescent="0.3">
      <c r="B1249" s="1"/>
      <c r="D1249" s="1"/>
      <c r="E1249" s="1"/>
      <c r="F1249" s="61"/>
      <c r="G1249" s="62"/>
      <c r="H1249" s="62"/>
      <c r="I1249" s="63"/>
      <c r="J1249" s="39"/>
      <c r="K1249" s="39"/>
      <c r="L1249" s="36">
        <f>IFERROR(K1249/J1249,0)</f>
        <v>0</v>
      </c>
      <c r="N1249"/>
      <c r="O1249"/>
      <c r="Q1249"/>
      <c r="S1249"/>
      <c r="T1249"/>
      <c r="U1249"/>
      <c r="V1249"/>
      <c r="W1249"/>
      <c r="X1249"/>
      <c r="Y1249"/>
      <c r="Z1249"/>
      <c r="AA1249"/>
      <c r="AB1249"/>
    </row>
    <row r="1250" spans="1:28" ht="45" hidden="1" customHeight="1" outlineLevel="1" thickBot="1" x14ac:dyDescent="0.3">
      <c r="B1250" s="1"/>
      <c r="D1250" s="1"/>
      <c r="E1250" s="1"/>
      <c r="F1250" s="61"/>
      <c r="G1250" s="62"/>
      <c r="H1250" s="62"/>
      <c r="I1250" s="63"/>
      <c r="J1250" s="39"/>
      <c r="K1250" s="39"/>
      <c r="L1250" s="36">
        <f>IFERROR(K1250/J1250,0)</f>
        <v>0</v>
      </c>
      <c r="N1250"/>
      <c r="O1250"/>
      <c r="Q1250"/>
      <c r="S1250"/>
      <c r="T1250"/>
      <c r="U1250"/>
      <c r="V1250"/>
      <c r="W1250"/>
      <c r="X1250"/>
      <c r="Y1250"/>
      <c r="Z1250"/>
      <c r="AA1250"/>
      <c r="AB1250"/>
    </row>
    <row r="1251" spans="1:28" ht="45" hidden="1" customHeight="1" outlineLevel="1" thickBot="1" x14ac:dyDescent="0.3">
      <c r="B1251" s="1"/>
      <c r="D1251" s="1"/>
      <c r="E1251" s="1"/>
      <c r="F1251" s="61"/>
      <c r="G1251" s="62"/>
      <c r="H1251" s="62"/>
      <c r="I1251" s="63"/>
      <c r="J1251" s="39"/>
      <c r="K1251" s="39"/>
      <c r="L1251" s="36">
        <f t="shared" si="61"/>
        <v>0</v>
      </c>
      <c r="N1251"/>
      <c r="O1251"/>
      <c r="AB1251"/>
    </row>
    <row r="1252" spans="1:28" ht="45" hidden="1" customHeight="1" outlineLevel="1" thickBot="1" x14ac:dyDescent="0.3">
      <c r="B1252" s="1"/>
      <c r="D1252" s="1"/>
      <c r="E1252" s="1"/>
      <c r="F1252" s="61"/>
      <c r="G1252" s="62"/>
      <c r="H1252" s="62"/>
      <c r="I1252" s="63"/>
      <c r="J1252" s="39"/>
      <c r="K1252" s="39"/>
      <c r="L1252" s="36">
        <f>IFERROR(K1252/J1252,0)</f>
        <v>0</v>
      </c>
      <c r="N1252"/>
      <c r="O1252"/>
      <c r="AB1252"/>
    </row>
    <row r="1253" spans="1:28" ht="21" customHeight="1" outlineLevel="1" thickBot="1" x14ac:dyDescent="0.3">
      <c r="A1253" s="55"/>
      <c r="B1253" s="1"/>
      <c r="D1253" s="1"/>
      <c r="E1253" s="1"/>
      <c r="F1253" s="119" t="s">
        <v>15</v>
      </c>
      <c r="G1253" s="114"/>
      <c r="H1253" s="114"/>
      <c r="I1253" s="115"/>
      <c r="J1253" s="39">
        <f>SUM(J1122:J1216)</f>
        <v>0</v>
      </c>
      <c r="K1253" s="39">
        <f>SUM(K1122:K1216)</f>
        <v>0</v>
      </c>
      <c r="L1253" s="36">
        <f>IFERROR(K1253/J1253,0)</f>
        <v>0</v>
      </c>
      <c r="N1253"/>
      <c r="O1253"/>
      <c r="AB1253"/>
    </row>
    <row r="1254" spans="1:28" x14ac:dyDescent="0.25">
      <c r="N1254"/>
      <c r="O1254"/>
    </row>
    <row r="1255" spans="1:28" ht="27" customHeight="1" thickBot="1" x14ac:dyDescent="0.3">
      <c r="B1255" s="1"/>
      <c r="D1255" s="1"/>
      <c r="F1255" s="124" t="str">
        <f>F1117</f>
        <v>METAS FINANCEIRAS 2019</v>
      </c>
      <c r="G1255" s="124"/>
      <c r="H1255" s="124"/>
      <c r="I1255" s="124"/>
      <c r="J1255" s="124"/>
      <c r="K1255" s="124"/>
      <c r="L1255" s="124"/>
      <c r="N1255" s="8" t="s">
        <v>1</v>
      </c>
      <c r="O1255" s="9" t="s">
        <v>2</v>
      </c>
      <c r="Q1255" s="123" t="s">
        <v>3</v>
      </c>
      <c r="R1255" s="11"/>
      <c r="S1255" s="123" t="s">
        <v>4</v>
      </c>
      <c r="T1255" s="12"/>
      <c r="U1255" s="123" t="s">
        <v>5</v>
      </c>
      <c r="V1255" s="12"/>
      <c r="W1255" s="123" t="s">
        <v>6</v>
      </c>
      <c r="X1255" s="13"/>
      <c r="Y1255" s="123" t="s">
        <v>7</v>
      </c>
      <c r="Z1255" s="13"/>
      <c r="AA1255" s="123" t="s">
        <v>8</v>
      </c>
    </row>
    <row r="1256" spans="1:28" ht="30" customHeight="1" thickBot="1" x14ac:dyDescent="0.3">
      <c r="B1256" s="14" t="str">
        <f>B1118</f>
        <v>Unidade Responsável</v>
      </c>
      <c r="C1256" s="14" t="str">
        <f t="shared" ref="C1256:L1256" si="62">C1118</f>
        <v>P/A</v>
      </c>
      <c r="D1256" s="14" t="str">
        <f t="shared" si="62"/>
        <v>Denominação</v>
      </c>
      <c r="E1256" s="14" t="str">
        <f t="shared" si="62"/>
        <v>Objetivo Estratégico Principal</v>
      </c>
      <c r="F1256" s="15">
        <f t="shared" si="62"/>
        <v>0</v>
      </c>
      <c r="G1256" s="16" t="str">
        <f t="shared" si="62"/>
        <v>Programação 2019</v>
      </c>
      <c r="H1256" s="15" t="str">
        <f t="shared" si="62"/>
        <v>Transposições no período
Janeiro á Junho</v>
      </c>
      <c r="I1256" s="16" t="str">
        <f t="shared" si="62"/>
        <v>Total programado + Transposições em 30/06/2019</v>
      </c>
      <c r="J1256" s="17" t="str">
        <f t="shared" si="62"/>
        <v>Total executado no período</v>
      </c>
      <c r="K1256" s="18" t="str">
        <f t="shared" si="62"/>
        <v>Total executado acumulado</v>
      </c>
      <c r="L1256" s="19" t="str">
        <f t="shared" si="62"/>
        <v>% de realização em relação ao total executado</v>
      </c>
      <c r="N1256" s="125"/>
      <c r="O1256" s="125"/>
      <c r="Q1256" s="116"/>
      <c r="R1256" s="43"/>
      <c r="S1256" s="116"/>
      <c r="T1256" s="21"/>
      <c r="U1256" s="116"/>
      <c r="V1256" s="21"/>
      <c r="W1256" s="116"/>
      <c r="X1256" s="21"/>
      <c r="Y1256" s="116"/>
      <c r="Z1256" s="21"/>
      <c r="AA1256" s="116"/>
    </row>
    <row r="1257" spans="1:28" ht="59.25" customHeight="1" thickBot="1" x14ac:dyDescent="0.3">
      <c r="A1257" s="23" t="str">
        <f>'[1]Quadro Geral'!A36</f>
        <v>02.03.005</v>
      </c>
      <c r="B1257" s="24" t="str">
        <f>VLOOKUP(A1257,'[1]Quadro Geral'!$A$7:$N$78,'META FÍSICA e FINANCEIRA'!$B$2,0)</f>
        <v>Departamento e Gestão Financeira</v>
      </c>
      <c r="C1257" s="25" t="str">
        <f>VLOOKUP(A1257,'[1]Quadro Geral'!$A$7:$N$78,'META FÍSICA e FINANCEIRA'!$C$2,0)</f>
        <v>A</v>
      </c>
      <c r="D1257" s="25" t="str">
        <f>VLOOKUP(A1257,'[1]Quadro Geral'!$A$7:$N$78,'META FÍSICA e FINANCEIRA'!$D$2,0)</f>
        <v>02.03.005 - Fundo de Apoio aos CAU's Básicos. Transf. De Recursos e acomp. das Atividade e Ações</v>
      </c>
      <c r="E1257" s="26" t="str">
        <f>VLOOKUP(A1257,'[1]Quadro Geral'!$A$7:$N$78,'META FÍSICA e FINANCEIRA'!$E$2,0)</f>
        <v>Assegurar a sustentabilidade financeira</v>
      </c>
      <c r="F1257" s="27" t="e">
        <f>VLOOKUP(E1257,'[1]Quadro Geral'!$A$7:$N$78,'META FÍSICA e FINANCEIRA'!$B$2,0)</f>
        <v>#N/A</v>
      </c>
      <c r="G1257" s="28">
        <f>VLOOKUP(A1257,'[1]Quadro Geral'!$A$7:$N$78,'META FÍSICA e FINANCEIRA'!$G$1,0)</f>
        <v>852238</v>
      </c>
      <c r="H1257" s="27">
        <f>VLOOKUP(A1257,'[1]Quadro Geral'!$A$7:$N$78,'META FÍSICA e FINANCEIRA'!$H$1,0)</f>
        <v>0</v>
      </c>
      <c r="I1257" s="28">
        <f>VLOOKUP(A1257,'[1]Quadro Geral'!$A$7:$N$78,'META FÍSICA e FINANCEIRA'!$I$1,0)</f>
        <v>852238</v>
      </c>
      <c r="J1257" s="29">
        <f>VLOOKUP(A1257,'[1]Quadro Geral'!$A$7:$N$78,'META FÍSICA e FINANCEIRA'!$J$1,0)</f>
        <v>426118.98</v>
      </c>
      <c r="K1257" s="30">
        <f>VLOOKUP(A1257,'[1]Quadro Geral'!$A$7:$N$78,'META FÍSICA e FINANCEIRA'!$K$1,0)</f>
        <v>426118.98</v>
      </c>
      <c r="L1257" s="31">
        <f>IFERROR(K1257/I1257,0)</f>
        <v>0.4999999765323771</v>
      </c>
      <c r="N1257" s="126"/>
      <c r="O1257" s="126"/>
      <c r="Q1257" s="44"/>
      <c r="S1257" s="20"/>
      <c r="U1257" s="20"/>
      <c r="W1257" s="20"/>
      <c r="Y1257" s="20"/>
      <c r="AA1257" s="20"/>
    </row>
    <row r="1258" spans="1:28" ht="36.75" customHeight="1" outlineLevel="1" thickBot="1" x14ac:dyDescent="0.3">
      <c r="A1258" s="54"/>
      <c r="B1258"/>
      <c r="C1258"/>
      <c r="D1258"/>
      <c r="E1258"/>
      <c r="F1258" s="116" t="str">
        <f>$F$5</f>
        <v>METAS FÍSICAS  2019</v>
      </c>
      <c r="G1258" s="116"/>
      <c r="H1258" s="116"/>
      <c r="I1258" s="116"/>
      <c r="J1258" s="116"/>
      <c r="K1258" s="116"/>
      <c r="L1258" s="116"/>
      <c r="N1258" s="126"/>
      <c r="O1258" s="126"/>
      <c r="Q1258" s="20"/>
      <c r="S1258" s="22"/>
      <c r="U1258" s="22"/>
      <c r="W1258" s="22"/>
      <c r="Y1258" s="22"/>
      <c r="AA1258" s="22"/>
    </row>
    <row r="1259" spans="1:28" ht="21" customHeight="1" outlineLevel="1" thickBot="1" x14ac:dyDescent="0.3">
      <c r="A1259" s="54"/>
      <c r="B1259"/>
      <c r="C1259"/>
      <c r="D1259"/>
      <c r="E1259"/>
      <c r="F1259" s="117" t="s">
        <v>11</v>
      </c>
      <c r="G1259" s="117"/>
      <c r="H1259" s="117"/>
      <c r="I1259" s="118"/>
      <c r="J1259" s="33" t="s">
        <v>12</v>
      </c>
      <c r="K1259" s="33" t="s">
        <v>13</v>
      </c>
      <c r="L1259" s="34" t="s">
        <v>14</v>
      </c>
      <c r="N1259" s="126"/>
      <c r="O1259" s="126"/>
      <c r="Q1259" s="22"/>
      <c r="S1259" s="22"/>
      <c r="U1259" s="22"/>
      <c r="W1259" s="22"/>
      <c r="Y1259" s="22"/>
      <c r="AA1259" s="22"/>
    </row>
    <row r="1260" spans="1:28" ht="45" customHeight="1" outlineLevel="1" thickBot="1" x14ac:dyDescent="0.3">
      <c r="B1260" s="1"/>
      <c r="D1260" s="1"/>
      <c r="E1260" s="1"/>
      <c r="F1260" s="119" t="s">
        <v>483</v>
      </c>
      <c r="G1260" s="114"/>
      <c r="H1260" s="114"/>
      <c r="I1260" s="115"/>
      <c r="J1260" s="39">
        <v>6</v>
      </c>
      <c r="K1260" s="39">
        <v>6</v>
      </c>
      <c r="L1260" s="36">
        <f>IFERROR(K1260/J1260,0)</f>
        <v>1</v>
      </c>
      <c r="N1260" s="126"/>
      <c r="O1260" s="126"/>
      <c r="Q1260" s="22"/>
      <c r="S1260" s="22"/>
      <c r="U1260" s="22"/>
      <c r="W1260" s="22"/>
      <c r="Y1260" s="22"/>
      <c r="AA1260" s="22"/>
    </row>
    <row r="1261" spans="1:28" ht="45" customHeight="1" outlineLevel="1" thickBot="1" x14ac:dyDescent="0.3">
      <c r="B1261" s="1"/>
      <c r="D1261" s="1"/>
      <c r="E1261" s="1"/>
      <c r="F1261" s="119"/>
      <c r="G1261" s="114"/>
      <c r="H1261" s="114"/>
      <c r="I1261" s="115"/>
      <c r="J1261" s="39"/>
      <c r="K1261" s="39"/>
      <c r="L1261" s="36">
        <f t="shared" ref="L1261:L1295" si="63">IFERROR(K1261/J1261,0)</f>
        <v>0</v>
      </c>
      <c r="N1261" s="126"/>
      <c r="O1261" s="126"/>
      <c r="Q1261" s="22"/>
      <c r="S1261" s="22"/>
      <c r="U1261" s="22"/>
      <c r="W1261" s="22"/>
      <c r="Y1261" s="22"/>
      <c r="AA1261" s="22"/>
    </row>
    <row r="1262" spans="1:28" ht="45" hidden="1" customHeight="1" outlineLevel="1" thickBot="1" x14ac:dyDescent="0.3">
      <c r="B1262" s="1"/>
      <c r="D1262" s="1"/>
      <c r="E1262" s="1"/>
      <c r="F1262" s="119"/>
      <c r="G1262" s="114"/>
      <c r="H1262" s="114"/>
      <c r="I1262" s="115"/>
      <c r="J1262" s="39"/>
      <c r="K1262" s="39"/>
      <c r="L1262" s="36">
        <f t="shared" si="63"/>
        <v>0</v>
      </c>
      <c r="N1262" s="126"/>
      <c r="O1262" s="126"/>
      <c r="Q1262" s="22"/>
      <c r="S1262" s="22"/>
      <c r="U1262" s="22"/>
      <c r="W1262" s="22"/>
      <c r="Y1262" s="22"/>
      <c r="AA1262" s="22"/>
    </row>
    <row r="1263" spans="1:28" ht="45" hidden="1" customHeight="1" outlineLevel="1" thickBot="1" x14ac:dyDescent="0.3">
      <c r="B1263" s="1"/>
      <c r="D1263" s="1"/>
      <c r="E1263" s="1"/>
      <c r="F1263" s="119"/>
      <c r="G1263" s="114"/>
      <c r="H1263" s="114"/>
      <c r="I1263" s="115"/>
      <c r="J1263" s="39"/>
      <c r="K1263" s="39"/>
      <c r="L1263" s="36">
        <f t="shared" si="63"/>
        <v>0</v>
      </c>
      <c r="N1263"/>
      <c r="O1263"/>
      <c r="Q1263" s="22"/>
      <c r="S1263" s="22"/>
      <c r="U1263" s="22"/>
      <c r="W1263" s="22"/>
      <c r="Y1263" s="22"/>
      <c r="AA1263" s="22"/>
    </row>
    <row r="1264" spans="1:28" ht="45" hidden="1" customHeight="1" outlineLevel="1" thickBot="1" x14ac:dyDescent="0.3">
      <c r="B1264" s="1"/>
      <c r="D1264" s="1"/>
      <c r="E1264" s="1"/>
      <c r="F1264" s="119"/>
      <c r="G1264" s="114"/>
      <c r="H1264" s="114"/>
      <c r="I1264" s="115"/>
      <c r="J1264" s="39"/>
      <c r="K1264" s="39"/>
      <c r="L1264" s="36">
        <f t="shared" si="63"/>
        <v>0</v>
      </c>
      <c r="N1264"/>
      <c r="O1264"/>
      <c r="Q1264" s="22"/>
      <c r="S1264" s="22"/>
      <c r="U1264" s="22"/>
      <c r="W1264" s="22"/>
      <c r="Y1264" s="22"/>
      <c r="AA1264" s="22"/>
    </row>
    <row r="1265" spans="2:28" ht="45" hidden="1" customHeight="1" outlineLevel="1" thickBot="1" x14ac:dyDescent="0.3">
      <c r="B1265" s="1"/>
      <c r="D1265" s="1"/>
      <c r="E1265" s="1"/>
      <c r="F1265" s="119"/>
      <c r="G1265" s="114"/>
      <c r="H1265" s="114"/>
      <c r="I1265" s="115"/>
      <c r="J1265" s="39"/>
      <c r="K1265" s="39"/>
      <c r="L1265" s="36">
        <f t="shared" si="63"/>
        <v>0</v>
      </c>
      <c r="N1265"/>
      <c r="O1265"/>
      <c r="Q1265" s="22"/>
      <c r="S1265" s="22"/>
      <c r="U1265" s="22"/>
      <c r="W1265" s="22"/>
      <c r="Y1265" s="22"/>
      <c r="Z1265"/>
      <c r="AA1265"/>
    </row>
    <row r="1266" spans="2:28" ht="45" hidden="1" customHeight="1" outlineLevel="1" thickBot="1" x14ac:dyDescent="0.3">
      <c r="B1266" s="1"/>
      <c r="D1266" s="1"/>
      <c r="E1266" s="1"/>
      <c r="F1266" s="119"/>
      <c r="G1266" s="114"/>
      <c r="H1266" s="114"/>
      <c r="I1266" s="115"/>
      <c r="J1266" s="39"/>
      <c r="K1266" s="39"/>
      <c r="L1266" s="36">
        <f t="shared" si="63"/>
        <v>0</v>
      </c>
      <c r="N1266"/>
      <c r="O1266"/>
      <c r="Q1266" s="22"/>
      <c r="S1266" s="22"/>
      <c r="U1266" s="22"/>
      <c r="W1266" s="22"/>
      <c r="Y1266" s="22"/>
      <c r="Z1266"/>
      <c r="AA1266"/>
    </row>
    <row r="1267" spans="2:28" ht="45" hidden="1" customHeight="1" outlineLevel="1" thickBot="1" x14ac:dyDescent="0.3">
      <c r="B1267" s="1"/>
      <c r="D1267" s="1"/>
      <c r="E1267" s="1"/>
      <c r="F1267" s="119"/>
      <c r="G1267" s="114"/>
      <c r="H1267" s="114"/>
      <c r="I1267" s="115"/>
      <c r="J1267" s="39"/>
      <c r="K1267" s="39"/>
      <c r="L1267" s="36">
        <f t="shared" si="63"/>
        <v>0</v>
      </c>
      <c r="N1267"/>
      <c r="O1267"/>
      <c r="Q1267" s="22"/>
      <c r="S1267" s="22"/>
      <c r="U1267" s="22"/>
      <c r="W1267" s="22"/>
      <c r="Y1267" s="22"/>
      <c r="Z1267"/>
      <c r="AA1267"/>
    </row>
    <row r="1268" spans="2:28" ht="45" hidden="1" customHeight="1" outlineLevel="1" thickBot="1" x14ac:dyDescent="0.3">
      <c r="B1268" s="1"/>
      <c r="D1268" s="1"/>
      <c r="E1268" s="1"/>
      <c r="F1268" s="119"/>
      <c r="G1268" s="114"/>
      <c r="H1268" s="114"/>
      <c r="I1268" s="115"/>
      <c r="J1268" s="39"/>
      <c r="K1268" s="39"/>
      <c r="L1268" s="36">
        <f t="shared" si="63"/>
        <v>0</v>
      </c>
      <c r="N1268"/>
      <c r="O1268"/>
      <c r="Q1268" s="22"/>
      <c r="S1268" s="22"/>
      <c r="U1268" s="22"/>
      <c r="W1268" s="22"/>
      <c r="Y1268" s="22"/>
      <c r="Z1268"/>
      <c r="AA1268"/>
      <c r="AB1268"/>
    </row>
    <row r="1269" spans="2:28" ht="45" hidden="1" customHeight="1" outlineLevel="1" thickBot="1" x14ac:dyDescent="0.3">
      <c r="B1269" s="1"/>
      <c r="D1269" s="1"/>
      <c r="E1269" s="1"/>
      <c r="F1269" s="119"/>
      <c r="G1269" s="114"/>
      <c r="H1269" s="114"/>
      <c r="I1269" s="115"/>
      <c r="J1269" s="39"/>
      <c r="K1269" s="39"/>
      <c r="L1269" s="36">
        <f t="shared" si="63"/>
        <v>0</v>
      </c>
      <c r="N1269"/>
      <c r="O1269"/>
      <c r="Q1269" s="22"/>
      <c r="S1269" s="22"/>
      <c r="U1269" s="22"/>
      <c r="W1269" s="22"/>
      <c r="Y1269" s="22"/>
      <c r="Z1269"/>
      <c r="AA1269"/>
      <c r="AB1269"/>
    </row>
    <row r="1270" spans="2:28" ht="45" hidden="1" customHeight="1" outlineLevel="1" thickBot="1" x14ac:dyDescent="0.3">
      <c r="B1270" s="1"/>
      <c r="D1270" s="1"/>
      <c r="E1270" s="1"/>
      <c r="F1270" s="119"/>
      <c r="G1270" s="114"/>
      <c r="H1270" s="114"/>
      <c r="I1270" s="115"/>
      <c r="J1270" s="39"/>
      <c r="K1270" s="39"/>
      <c r="L1270" s="36">
        <f t="shared" si="63"/>
        <v>0</v>
      </c>
      <c r="N1270"/>
      <c r="O1270"/>
      <c r="Q1270"/>
      <c r="S1270"/>
      <c r="T1270"/>
      <c r="U1270"/>
      <c r="V1270"/>
      <c r="W1270"/>
      <c r="X1270"/>
      <c r="Y1270"/>
      <c r="Z1270"/>
      <c r="AA1270"/>
      <c r="AB1270"/>
    </row>
    <row r="1271" spans="2:28" ht="45" hidden="1" customHeight="1" outlineLevel="1" thickBot="1" x14ac:dyDescent="0.3">
      <c r="B1271" s="1"/>
      <c r="D1271" s="1"/>
      <c r="E1271" s="1"/>
      <c r="F1271" s="119"/>
      <c r="G1271" s="114"/>
      <c r="H1271" s="114"/>
      <c r="I1271" s="115"/>
      <c r="J1271" s="39"/>
      <c r="K1271" s="39"/>
      <c r="L1271" s="36">
        <f t="shared" si="63"/>
        <v>0</v>
      </c>
      <c r="N1271"/>
      <c r="O1271"/>
      <c r="Q1271"/>
      <c r="S1271"/>
      <c r="T1271"/>
      <c r="U1271"/>
      <c r="V1271"/>
      <c r="W1271"/>
      <c r="X1271"/>
      <c r="Y1271"/>
      <c r="Z1271"/>
      <c r="AA1271"/>
      <c r="AB1271"/>
    </row>
    <row r="1272" spans="2:28" ht="45" hidden="1" customHeight="1" outlineLevel="1" thickBot="1" x14ac:dyDescent="0.3">
      <c r="B1272" s="1"/>
      <c r="D1272" s="1"/>
      <c r="E1272" s="1"/>
      <c r="F1272" s="119"/>
      <c r="G1272" s="114"/>
      <c r="H1272" s="114"/>
      <c r="I1272" s="115"/>
      <c r="J1272" s="39"/>
      <c r="K1272" s="39"/>
      <c r="L1272" s="36">
        <f t="shared" si="63"/>
        <v>0</v>
      </c>
      <c r="N1272"/>
      <c r="O1272"/>
      <c r="Q1272"/>
      <c r="S1272"/>
      <c r="T1272"/>
      <c r="U1272"/>
      <c r="V1272"/>
      <c r="W1272"/>
      <c r="X1272"/>
      <c r="Y1272"/>
      <c r="Z1272"/>
      <c r="AA1272"/>
      <c r="AB1272"/>
    </row>
    <row r="1273" spans="2:28" ht="45" hidden="1" customHeight="1" outlineLevel="1" thickBot="1" x14ac:dyDescent="0.3">
      <c r="B1273" s="1"/>
      <c r="D1273" s="1"/>
      <c r="E1273" s="1"/>
      <c r="F1273" s="119"/>
      <c r="G1273" s="114"/>
      <c r="H1273" s="114"/>
      <c r="I1273" s="115"/>
      <c r="J1273" s="39"/>
      <c r="K1273" s="39"/>
      <c r="L1273" s="36">
        <f t="shared" si="63"/>
        <v>0</v>
      </c>
      <c r="N1273"/>
      <c r="O1273"/>
      <c r="Q1273"/>
      <c r="S1273"/>
      <c r="T1273"/>
      <c r="U1273"/>
      <c r="V1273"/>
      <c r="W1273"/>
      <c r="X1273"/>
      <c r="Y1273"/>
      <c r="Z1273"/>
      <c r="AA1273"/>
      <c r="AB1273"/>
    </row>
    <row r="1274" spans="2:28" ht="45" hidden="1" customHeight="1" outlineLevel="1" thickBot="1" x14ac:dyDescent="0.3">
      <c r="B1274" s="1"/>
      <c r="D1274" s="1"/>
      <c r="E1274" s="1"/>
      <c r="F1274" s="119"/>
      <c r="G1274" s="114"/>
      <c r="H1274" s="114"/>
      <c r="I1274" s="115"/>
      <c r="J1274" s="39"/>
      <c r="K1274" s="39"/>
      <c r="L1274" s="36">
        <f t="shared" si="63"/>
        <v>0</v>
      </c>
      <c r="N1274"/>
      <c r="O1274"/>
      <c r="Q1274"/>
      <c r="S1274"/>
      <c r="T1274"/>
      <c r="U1274"/>
      <c r="V1274"/>
      <c r="W1274"/>
      <c r="X1274"/>
      <c r="Y1274"/>
      <c r="Z1274"/>
      <c r="AA1274"/>
      <c r="AB1274"/>
    </row>
    <row r="1275" spans="2:28" ht="45" hidden="1" customHeight="1" outlineLevel="1" thickBot="1" x14ac:dyDescent="0.3">
      <c r="B1275" s="1"/>
      <c r="D1275" s="1"/>
      <c r="E1275" s="1"/>
      <c r="F1275" s="119"/>
      <c r="G1275" s="114"/>
      <c r="H1275" s="114"/>
      <c r="I1275" s="115"/>
      <c r="J1275" s="39"/>
      <c r="K1275" s="39"/>
      <c r="L1275" s="36">
        <f t="shared" si="63"/>
        <v>0</v>
      </c>
      <c r="N1275"/>
      <c r="O1275"/>
      <c r="Q1275"/>
      <c r="S1275"/>
      <c r="T1275"/>
      <c r="U1275"/>
      <c r="V1275"/>
      <c r="W1275"/>
      <c r="X1275"/>
      <c r="Y1275"/>
      <c r="Z1275"/>
      <c r="AA1275"/>
      <c r="AB1275"/>
    </row>
    <row r="1276" spans="2:28" ht="45" hidden="1" customHeight="1" outlineLevel="1" thickBot="1" x14ac:dyDescent="0.3">
      <c r="B1276" s="1"/>
      <c r="D1276" s="1"/>
      <c r="E1276" s="1"/>
      <c r="F1276" s="119"/>
      <c r="G1276" s="114"/>
      <c r="H1276" s="114"/>
      <c r="I1276" s="115"/>
      <c r="J1276" s="39"/>
      <c r="K1276" s="39"/>
      <c r="L1276" s="36">
        <f t="shared" si="63"/>
        <v>0</v>
      </c>
      <c r="N1276"/>
      <c r="O1276"/>
      <c r="Q1276"/>
      <c r="S1276"/>
      <c r="T1276"/>
      <c r="U1276"/>
      <c r="V1276"/>
      <c r="W1276"/>
      <c r="X1276"/>
      <c r="Y1276"/>
      <c r="Z1276"/>
      <c r="AA1276"/>
      <c r="AB1276"/>
    </row>
    <row r="1277" spans="2:28" ht="45" hidden="1" customHeight="1" outlineLevel="1" thickBot="1" x14ac:dyDescent="0.3">
      <c r="B1277" s="1"/>
      <c r="D1277" s="1"/>
      <c r="E1277" s="1"/>
      <c r="F1277" s="119"/>
      <c r="G1277" s="114"/>
      <c r="H1277" s="114"/>
      <c r="I1277" s="115"/>
      <c r="J1277" s="39"/>
      <c r="K1277" s="39"/>
      <c r="L1277" s="36">
        <f t="shared" si="63"/>
        <v>0</v>
      </c>
      <c r="N1277"/>
      <c r="O1277"/>
      <c r="Q1277"/>
      <c r="S1277"/>
      <c r="T1277"/>
      <c r="U1277"/>
      <c r="V1277"/>
      <c r="W1277"/>
      <c r="X1277"/>
      <c r="Y1277"/>
      <c r="Z1277"/>
      <c r="AA1277"/>
      <c r="AB1277"/>
    </row>
    <row r="1278" spans="2:28" ht="45" hidden="1" customHeight="1" outlineLevel="1" thickBot="1" x14ac:dyDescent="0.3">
      <c r="B1278" s="1"/>
      <c r="D1278" s="1"/>
      <c r="E1278" s="1"/>
      <c r="F1278" s="119"/>
      <c r="G1278" s="114"/>
      <c r="H1278" s="114"/>
      <c r="I1278" s="115"/>
      <c r="J1278" s="39"/>
      <c r="K1278" s="39"/>
      <c r="L1278" s="36">
        <f t="shared" si="63"/>
        <v>0</v>
      </c>
      <c r="N1278"/>
      <c r="O1278"/>
      <c r="Q1278"/>
      <c r="S1278"/>
      <c r="T1278"/>
      <c r="U1278"/>
      <c r="V1278"/>
      <c r="W1278"/>
      <c r="X1278"/>
      <c r="Y1278"/>
      <c r="Z1278"/>
      <c r="AA1278"/>
      <c r="AB1278"/>
    </row>
    <row r="1279" spans="2:28" ht="45" hidden="1" customHeight="1" outlineLevel="1" thickBot="1" x14ac:dyDescent="0.3">
      <c r="B1279" s="1"/>
      <c r="D1279" s="1"/>
      <c r="E1279" s="1"/>
      <c r="F1279" s="119"/>
      <c r="G1279" s="114"/>
      <c r="H1279" s="114"/>
      <c r="I1279" s="115"/>
      <c r="J1279" s="39"/>
      <c r="K1279" s="39"/>
      <c r="L1279" s="36">
        <f t="shared" si="63"/>
        <v>0</v>
      </c>
      <c r="N1279"/>
      <c r="O1279"/>
      <c r="Q1279"/>
      <c r="S1279"/>
      <c r="T1279"/>
      <c r="U1279"/>
      <c r="V1279"/>
      <c r="W1279"/>
      <c r="X1279"/>
      <c r="Y1279"/>
      <c r="Z1279"/>
      <c r="AA1279"/>
      <c r="AB1279"/>
    </row>
    <row r="1280" spans="2:28" ht="45" hidden="1" customHeight="1" outlineLevel="1" thickBot="1" x14ac:dyDescent="0.3">
      <c r="B1280" s="1"/>
      <c r="D1280" s="1"/>
      <c r="E1280" s="1"/>
      <c r="F1280" s="119"/>
      <c r="G1280" s="114"/>
      <c r="H1280" s="114"/>
      <c r="I1280" s="115"/>
      <c r="J1280" s="39"/>
      <c r="K1280" s="39"/>
      <c r="L1280" s="36">
        <f t="shared" si="63"/>
        <v>0</v>
      </c>
      <c r="N1280"/>
      <c r="O1280"/>
      <c r="Q1280"/>
      <c r="S1280"/>
      <c r="T1280"/>
      <c r="U1280"/>
      <c r="V1280"/>
      <c r="W1280"/>
      <c r="X1280"/>
      <c r="Y1280"/>
      <c r="Z1280"/>
      <c r="AA1280"/>
      <c r="AB1280"/>
    </row>
    <row r="1281" spans="1:28" ht="45" hidden="1" customHeight="1" outlineLevel="1" thickBot="1" x14ac:dyDescent="0.3">
      <c r="B1281" s="1"/>
      <c r="D1281" s="1"/>
      <c r="E1281" s="1"/>
      <c r="F1281" s="119"/>
      <c r="G1281" s="114"/>
      <c r="H1281" s="114"/>
      <c r="I1281" s="115"/>
      <c r="J1281" s="39"/>
      <c r="K1281" s="39"/>
      <c r="L1281" s="36">
        <f t="shared" si="63"/>
        <v>0</v>
      </c>
      <c r="N1281"/>
      <c r="O1281"/>
      <c r="Q1281"/>
      <c r="S1281"/>
      <c r="T1281"/>
      <c r="U1281"/>
      <c r="V1281"/>
      <c r="W1281"/>
      <c r="X1281"/>
      <c r="Y1281"/>
      <c r="Z1281"/>
      <c r="AA1281"/>
      <c r="AB1281"/>
    </row>
    <row r="1282" spans="1:28" ht="45" hidden="1" customHeight="1" outlineLevel="1" thickBot="1" x14ac:dyDescent="0.3">
      <c r="B1282" s="1"/>
      <c r="D1282" s="1"/>
      <c r="E1282" s="1"/>
      <c r="F1282" s="119"/>
      <c r="G1282" s="114"/>
      <c r="H1282" s="114"/>
      <c r="I1282" s="115"/>
      <c r="J1282" s="39"/>
      <c r="K1282" s="39"/>
      <c r="L1282" s="36">
        <f t="shared" si="63"/>
        <v>0</v>
      </c>
      <c r="N1282"/>
      <c r="O1282"/>
      <c r="Q1282"/>
      <c r="S1282"/>
      <c r="T1282"/>
      <c r="U1282"/>
      <c r="V1282"/>
      <c r="W1282"/>
      <c r="X1282"/>
      <c r="Y1282"/>
      <c r="Z1282"/>
      <c r="AA1282"/>
      <c r="AB1282"/>
    </row>
    <row r="1283" spans="1:28" ht="45" hidden="1" customHeight="1" outlineLevel="1" thickBot="1" x14ac:dyDescent="0.3">
      <c r="B1283" s="1"/>
      <c r="D1283" s="1"/>
      <c r="E1283" s="1"/>
      <c r="F1283" s="119"/>
      <c r="G1283" s="114"/>
      <c r="H1283" s="114"/>
      <c r="I1283" s="115"/>
      <c r="J1283" s="39"/>
      <c r="K1283" s="39"/>
      <c r="L1283" s="36">
        <f t="shared" si="63"/>
        <v>0</v>
      </c>
      <c r="N1283"/>
      <c r="O1283"/>
      <c r="Q1283"/>
      <c r="S1283"/>
      <c r="T1283"/>
      <c r="U1283"/>
      <c r="V1283"/>
      <c r="W1283"/>
      <c r="X1283"/>
      <c r="Y1283"/>
      <c r="Z1283"/>
      <c r="AA1283"/>
      <c r="AB1283"/>
    </row>
    <row r="1284" spans="1:28" ht="45" hidden="1" customHeight="1" outlineLevel="1" thickBot="1" x14ac:dyDescent="0.3">
      <c r="B1284" s="1"/>
      <c r="D1284" s="1"/>
      <c r="E1284" s="1"/>
      <c r="F1284" s="119"/>
      <c r="G1284" s="114"/>
      <c r="H1284" s="114"/>
      <c r="I1284" s="115"/>
      <c r="J1284" s="39"/>
      <c r="K1284" s="39"/>
      <c r="L1284" s="36">
        <f t="shared" si="63"/>
        <v>0</v>
      </c>
      <c r="N1284"/>
      <c r="O1284"/>
      <c r="Q1284"/>
      <c r="S1284"/>
      <c r="T1284"/>
      <c r="U1284"/>
      <c r="V1284"/>
      <c r="W1284"/>
      <c r="X1284"/>
      <c r="Y1284"/>
      <c r="Z1284"/>
      <c r="AA1284"/>
      <c r="AB1284"/>
    </row>
    <row r="1285" spans="1:28" ht="45" hidden="1" customHeight="1" outlineLevel="1" thickBot="1" x14ac:dyDescent="0.3">
      <c r="B1285" s="1"/>
      <c r="D1285" s="1"/>
      <c r="E1285" s="1"/>
      <c r="F1285" s="119"/>
      <c r="G1285" s="114"/>
      <c r="H1285" s="114"/>
      <c r="I1285" s="115"/>
      <c r="J1285" s="39"/>
      <c r="K1285" s="39"/>
      <c r="L1285" s="36">
        <f t="shared" si="63"/>
        <v>0</v>
      </c>
      <c r="N1285"/>
      <c r="O1285"/>
      <c r="Q1285"/>
      <c r="S1285"/>
      <c r="T1285"/>
      <c r="U1285"/>
      <c r="V1285"/>
      <c r="W1285"/>
      <c r="X1285"/>
      <c r="Y1285"/>
      <c r="Z1285"/>
      <c r="AA1285"/>
      <c r="AB1285"/>
    </row>
    <row r="1286" spans="1:28" ht="45" hidden="1" customHeight="1" outlineLevel="1" thickBot="1" x14ac:dyDescent="0.3">
      <c r="B1286" s="1"/>
      <c r="D1286" s="1"/>
      <c r="E1286" s="1"/>
      <c r="F1286" s="119"/>
      <c r="G1286" s="114"/>
      <c r="H1286" s="114"/>
      <c r="I1286" s="115"/>
      <c r="J1286" s="39"/>
      <c r="K1286" s="39"/>
      <c r="L1286" s="36">
        <f t="shared" si="63"/>
        <v>0</v>
      </c>
      <c r="N1286"/>
      <c r="O1286"/>
      <c r="Q1286"/>
      <c r="S1286"/>
      <c r="T1286"/>
      <c r="U1286"/>
      <c r="V1286"/>
      <c r="W1286"/>
      <c r="X1286"/>
      <c r="Y1286"/>
      <c r="Z1286"/>
      <c r="AA1286"/>
      <c r="AB1286"/>
    </row>
    <row r="1287" spans="1:28" ht="45" hidden="1" customHeight="1" outlineLevel="1" thickBot="1" x14ac:dyDescent="0.3">
      <c r="B1287" s="1"/>
      <c r="D1287" s="1"/>
      <c r="E1287" s="1"/>
      <c r="F1287" s="119"/>
      <c r="G1287" s="114"/>
      <c r="H1287" s="114"/>
      <c r="I1287" s="115"/>
      <c r="J1287" s="39"/>
      <c r="K1287" s="39"/>
      <c r="L1287" s="36">
        <f t="shared" si="63"/>
        <v>0</v>
      </c>
      <c r="N1287"/>
      <c r="O1287"/>
      <c r="Q1287"/>
      <c r="S1287"/>
      <c r="T1287"/>
      <c r="U1287"/>
      <c r="V1287"/>
      <c r="W1287"/>
      <c r="X1287"/>
      <c r="Y1287"/>
      <c r="Z1287"/>
      <c r="AA1287"/>
      <c r="AB1287"/>
    </row>
    <row r="1288" spans="1:28" ht="45" hidden="1" customHeight="1" outlineLevel="1" thickBot="1" x14ac:dyDescent="0.3">
      <c r="B1288" s="1"/>
      <c r="D1288" s="1"/>
      <c r="E1288" s="1"/>
      <c r="F1288" s="119"/>
      <c r="G1288" s="114"/>
      <c r="H1288" s="114"/>
      <c r="I1288" s="115"/>
      <c r="J1288" s="39"/>
      <c r="K1288" s="39"/>
      <c r="L1288" s="36">
        <f t="shared" si="63"/>
        <v>0</v>
      </c>
      <c r="N1288"/>
      <c r="O1288"/>
      <c r="Q1288"/>
      <c r="S1288"/>
      <c r="T1288"/>
      <c r="U1288"/>
      <c r="V1288"/>
      <c r="W1288"/>
      <c r="X1288"/>
      <c r="Y1288"/>
      <c r="Z1288"/>
      <c r="AA1288"/>
      <c r="AB1288"/>
    </row>
    <row r="1289" spans="1:28" ht="45" hidden="1" customHeight="1" outlineLevel="1" thickBot="1" x14ac:dyDescent="0.3">
      <c r="B1289" s="1"/>
      <c r="D1289" s="1"/>
      <c r="E1289" s="1"/>
      <c r="F1289" s="119"/>
      <c r="G1289" s="114"/>
      <c r="H1289" s="114"/>
      <c r="I1289" s="115"/>
      <c r="J1289" s="39"/>
      <c r="K1289" s="39"/>
      <c r="L1289" s="36">
        <f t="shared" si="63"/>
        <v>0</v>
      </c>
      <c r="N1289"/>
      <c r="O1289"/>
      <c r="Q1289"/>
      <c r="S1289"/>
      <c r="T1289"/>
      <c r="U1289"/>
      <c r="V1289"/>
      <c r="W1289"/>
      <c r="X1289"/>
      <c r="Y1289"/>
      <c r="Z1289"/>
      <c r="AA1289"/>
      <c r="AB1289"/>
    </row>
    <row r="1290" spans="1:28" ht="45" hidden="1" customHeight="1" outlineLevel="1" thickBot="1" x14ac:dyDescent="0.3">
      <c r="B1290" s="1"/>
      <c r="D1290" s="1"/>
      <c r="E1290" s="1"/>
      <c r="F1290" s="119"/>
      <c r="G1290" s="114"/>
      <c r="H1290" s="114"/>
      <c r="I1290" s="115"/>
      <c r="J1290" s="39"/>
      <c r="K1290" s="39"/>
      <c r="L1290" s="36">
        <f t="shared" si="63"/>
        <v>0</v>
      </c>
      <c r="N1290"/>
      <c r="O1290"/>
      <c r="Q1290"/>
      <c r="S1290"/>
      <c r="T1290"/>
      <c r="U1290"/>
      <c r="V1290"/>
      <c r="W1290"/>
      <c r="X1290"/>
      <c r="Y1290"/>
      <c r="Z1290"/>
      <c r="AA1290"/>
      <c r="AB1290"/>
    </row>
    <row r="1291" spans="1:28" ht="45" hidden="1" customHeight="1" outlineLevel="1" thickBot="1" x14ac:dyDescent="0.3">
      <c r="B1291" s="1"/>
      <c r="D1291" s="1"/>
      <c r="E1291" s="1"/>
      <c r="F1291" s="119"/>
      <c r="G1291" s="114"/>
      <c r="H1291" s="114"/>
      <c r="I1291" s="115"/>
      <c r="J1291" s="39"/>
      <c r="K1291" s="39"/>
      <c r="L1291" s="36">
        <f t="shared" si="63"/>
        <v>0</v>
      </c>
      <c r="N1291"/>
      <c r="O1291"/>
      <c r="Q1291"/>
      <c r="S1291"/>
      <c r="T1291"/>
      <c r="U1291"/>
      <c r="V1291"/>
      <c r="W1291"/>
      <c r="X1291"/>
      <c r="Y1291"/>
      <c r="Z1291"/>
      <c r="AA1291"/>
      <c r="AB1291"/>
    </row>
    <row r="1292" spans="1:28" ht="45" hidden="1" customHeight="1" outlineLevel="1" thickBot="1" x14ac:dyDescent="0.3">
      <c r="B1292" s="1"/>
      <c r="D1292" s="1"/>
      <c r="E1292" s="1"/>
      <c r="F1292" s="119"/>
      <c r="G1292" s="114"/>
      <c r="H1292" s="114"/>
      <c r="I1292" s="115"/>
      <c r="J1292" s="39"/>
      <c r="K1292" s="39"/>
      <c r="L1292" s="36">
        <f t="shared" si="63"/>
        <v>0</v>
      </c>
      <c r="N1292"/>
      <c r="O1292"/>
      <c r="Q1292"/>
      <c r="S1292"/>
      <c r="T1292"/>
      <c r="U1292"/>
      <c r="V1292"/>
      <c r="W1292"/>
      <c r="X1292"/>
      <c r="Y1292"/>
      <c r="Z1292"/>
      <c r="AA1292"/>
      <c r="AB1292"/>
    </row>
    <row r="1293" spans="1:28" ht="45" hidden="1" customHeight="1" outlineLevel="1" thickBot="1" x14ac:dyDescent="0.3">
      <c r="B1293" s="1"/>
      <c r="D1293" s="1"/>
      <c r="E1293" s="1"/>
      <c r="F1293" s="119"/>
      <c r="G1293" s="114"/>
      <c r="H1293" s="114"/>
      <c r="I1293" s="115"/>
      <c r="J1293" s="39"/>
      <c r="K1293" s="39"/>
      <c r="L1293" s="36">
        <f t="shared" si="63"/>
        <v>0</v>
      </c>
      <c r="N1293"/>
      <c r="O1293"/>
      <c r="AB1293"/>
    </row>
    <row r="1294" spans="1:28" ht="45" hidden="1" customHeight="1" outlineLevel="1" thickBot="1" x14ac:dyDescent="0.3">
      <c r="B1294" s="1"/>
      <c r="D1294" s="1"/>
      <c r="E1294" s="1"/>
      <c r="F1294" s="119"/>
      <c r="G1294" s="114"/>
      <c r="H1294" s="114"/>
      <c r="I1294" s="115"/>
      <c r="J1294" s="39"/>
      <c r="K1294" s="39"/>
      <c r="L1294" s="36">
        <f t="shared" si="63"/>
        <v>0</v>
      </c>
      <c r="N1294"/>
      <c r="O1294"/>
      <c r="AB1294"/>
    </row>
    <row r="1295" spans="1:28" ht="21" hidden="1" customHeight="1" outlineLevel="1" thickBot="1" x14ac:dyDescent="0.3">
      <c r="A1295" s="55"/>
      <c r="B1295" s="1"/>
      <c r="D1295" s="1"/>
      <c r="E1295" s="1"/>
      <c r="F1295" s="119" t="s">
        <v>15</v>
      </c>
      <c r="G1295" s="114"/>
      <c r="H1295" s="114"/>
      <c r="I1295" s="115"/>
      <c r="J1295" s="39">
        <f>SUM(J1260:J1294)</f>
        <v>6</v>
      </c>
      <c r="K1295" s="39">
        <f>SUM(K1260:K1294)</f>
        <v>6</v>
      </c>
      <c r="L1295" s="36">
        <f t="shared" si="63"/>
        <v>1</v>
      </c>
      <c r="N1295"/>
      <c r="O1295"/>
      <c r="AB1295"/>
    </row>
    <row r="1296" spans="1:28" hidden="1" x14ac:dyDescent="0.25">
      <c r="N1296"/>
      <c r="O1296"/>
    </row>
    <row r="1297" spans="1:27" ht="27" hidden="1" customHeight="1" thickBot="1" x14ac:dyDescent="0.3">
      <c r="B1297" s="1"/>
      <c r="D1297" s="1"/>
      <c r="F1297" s="124" t="str">
        <f>F1255</f>
        <v>METAS FINANCEIRAS 2019</v>
      </c>
      <c r="G1297" s="124"/>
      <c r="H1297" s="124"/>
      <c r="I1297" s="124"/>
      <c r="J1297" s="124"/>
      <c r="K1297" s="124"/>
      <c r="L1297" s="124"/>
      <c r="N1297" s="8" t="s">
        <v>1</v>
      </c>
      <c r="O1297" s="9" t="s">
        <v>2</v>
      </c>
      <c r="Q1297" s="123" t="s">
        <v>3</v>
      </c>
      <c r="R1297" s="11"/>
      <c r="S1297" s="123" t="s">
        <v>4</v>
      </c>
      <c r="T1297" s="12"/>
      <c r="U1297" s="123" t="s">
        <v>5</v>
      </c>
      <c r="V1297" s="12"/>
      <c r="W1297" s="123" t="s">
        <v>6</v>
      </c>
      <c r="X1297" s="13"/>
      <c r="Y1297" s="123" t="s">
        <v>7</v>
      </c>
      <c r="Z1297" s="13"/>
      <c r="AA1297" s="123" t="s">
        <v>8</v>
      </c>
    </row>
    <row r="1298" spans="1:27" ht="30" hidden="1" customHeight="1" thickBot="1" x14ac:dyDescent="0.3">
      <c r="B1298" s="14" t="str">
        <f>B1256</f>
        <v>Unidade Responsável</v>
      </c>
      <c r="C1298" s="14" t="str">
        <f t="shared" ref="C1298:L1298" si="64">C1256</f>
        <v>P/A</v>
      </c>
      <c r="D1298" s="14" t="str">
        <f t="shared" si="64"/>
        <v>Denominação</v>
      </c>
      <c r="E1298" s="14" t="str">
        <f t="shared" si="64"/>
        <v>Objetivo Estratégico Principal</v>
      </c>
      <c r="F1298" s="15">
        <f t="shared" si="64"/>
        <v>0</v>
      </c>
      <c r="G1298" s="16" t="str">
        <f t="shared" si="64"/>
        <v>Programação 2019</v>
      </c>
      <c r="H1298" s="15" t="str">
        <f t="shared" si="64"/>
        <v>Transposições no período
Janeiro á Junho</v>
      </c>
      <c r="I1298" s="16" t="str">
        <f t="shared" si="64"/>
        <v>Total programado + Transposições em 30/06/2019</v>
      </c>
      <c r="J1298" s="17" t="str">
        <f t="shared" si="64"/>
        <v>Total executado no período</v>
      </c>
      <c r="K1298" s="18" t="str">
        <f t="shared" si="64"/>
        <v>Total executado acumulado</v>
      </c>
      <c r="L1298" s="19" t="str">
        <f t="shared" si="64"/>
        <v>% de realização em relação ao total executado</v>
      </c>
      <c r="N1298" s="125"/>
      <c r="O1298" s="125"/>
      <c r="Q1298" s="116"/>
      <c r="R1298" s="43"/>
      <c r="S1298" s="116"/>
      <c r="T1298" s="21"/>
      <c r="U1298" s="116"/>
      <c r="V1298" s="21"/>
      <c r="W1298" s="116"/>
      <c r="X1298" s="21"/>
      <c r="Y1298" s="116"/>
      <c r="Z1298" s="21"/>
      <c r="AA1298" s="116"/>
    </row>
    <row r="1299" spans="1:27" ht="59.25" hidden="1" customHeight="1" thickBot="1" x14ac:dyDescent="0.3">
      <c r="A1299" s="23" t="str">
        <f>'[1]Quadro Geral'!A37</f>
        <v>02.04.001</v>
      </c>
      <c r="B1299" s="24" t="str">
        <f>VLOOKUP(A1299,'[1]Quadro Geral'!$A$7:$N$78,'META FÍSICA e FINANCEIRA'!$B$2,0)</f>
        <v>Assessoria as Comissões de Ética e de Relações Institucionais</v>
      </c>
      <c r="C1299" s="25" t="str">
        <f>VLOOKUP(A1299,'[1]Quadro Geral'!$A$7:$N$78,'META FÍSICA e FINANCEIRA'!$C$2,0)</f>
        <v>A</v>
      </c>
      <c r="D1299" s="25" t="str">
        <f>VLOOKUP(A1299,'[1]Quadro Geral'!$A$7:$N$78,'META FÍSICA e FINANCEIRA'!$D$2,0)</f>
        <v>02.04.001 - Departamento de Relações Institucionais: Manutenção e Sustentabilidade da DRI</v>
      </c>
      <c r="E1299" s="26" t="str">
        <f>VLOOKUP(A1299,'[1]Quadro Geral'!$A$7:$N$78,'META FÍSICA e FINANCEIRA'!$E$2,0)</f>
        <v>Fomentar o acesso da sociedade à Arquitetura e Urbanismo</v>
      </c>
      <c r="F1299" s="27" t="e">
        <f>VLOOKUP(E1299,'[1]Quadro Geral'!$A$7:$N$78,'META FÍSICA e FINANCEIRA'!$B$2,0)</f>
        <v>#N/A</v>
      </c>
      <c r="G1299" s="28">
        <f>VLOOKUP(A1299,'[1]Quadro Geral'!$A$7:$N$78,'META FÍSICA e FINANCEIRA'!$G$1,0)</f>
        <v>509331.0801719653</v>
      </c>
      <c r="H1299" s="27">
        <f>VLOOKUP(A1299,'[1]Quadro Geral'!$A$7:$N$78,'META FÍSICA e FINANCEIRA'!$H$1,0)</f>
        <v>-430298.94017196528</v>
      </c>
      <c r="I1299" s="28">
        <f>VLOOKUP(A1299,'[1]Quadro Geral'!$A$7:$N$78,'META FÍSICA e FINANCEIRA'!$I$1,0)</f>
        <v>79032.14</v>
      </c>
      <c r="J1299" s="29">
        <f>VLOOKUP(A1299,'[1]Quadro Geral'!$A$7:$N$78,'META FÍSICA e FINANCEIRA'!$J$1,0)</f>
        <v>0</v>
      </c>
      <c r="K1299" s="30">
        <f>VLOOKUP(A1299,'[1]Quadro Geral'!$A$7:$N$78,'META FÍSICA e FINANCEIRA'!$K$1,0)</f>
        <v>0</v>
      </c>
      <c r="L1299" s="31">
        <f>IFERROR(K1299/G1299,0)</f>
        <v>0</v>
      </c>
      <c r="N1299" s="126"/>
      <c r="O1299" s="126"/>
      <c r="Q1299" s="22"/>
      <c r="S1299" s="20"/>
      <c r="U1299" s="20"/>
      <c r="W1299" s="20"/>
      <c r="Y1299" s="20"/>
      <c r="AA1299" s="20"/>
    </row>
    <row r="1300" spans="1:27" ht="36.75" hidden="1" customHeight="1" outlineLevel="1" thickBot="1" x14ac:dyDescent="0.3">
      <c r="A1300" s="54"/>
      <c r="B1300"/>
      <c r="C1300"/>
      <c r="D1300"/>
      <c r="E1300"/>
      <c r="F1300" s="116" t="str">
        <f>$F$5</f>
        <v>METAS FÍSICAS  2019</v>
      </c>
      <c r="G1300" s="116"/>
      <c r="H1300" s="116"/>
      <c r="I1300" s="116"/>
      <c r="J1300" s="116"/>
      <c r="K1300" s="116"/>
      <c r="L1300" s="116"/>
      <c r="N1300" s="126"/>
      <c r="O1300" s="126"/>
      <c r="Q1300" s="22"/>
      <c r="S1300" s="20"/>
      <c r="U1300" s="20"/>
      <c r="W1300" s="20"/>
      <c r="Y1300" s="20"/>
      <c r="AA1300" s="20"/>
    </row>
    <row r="1301" spans="1:27" ht="21" hidden="1" customHeight="1" outlineLevel="1" thickBot="1" x14ac:dyDescent="0.3">
      <c r="A1301" s="54"/>
      <c r="B1301"/>
      <c r="C1301"/>
      <c r="D1301"/>
      <c r="E1301"/>
      <c r="F1301" s="117" t="s">
        <v>11</v>
      </c>
      <c r="G1301" s="117"/>
      <c r="H1301" s="117"/>
      <c r="I1301" s="118"/>
      <c r="J1301" s="33" t="s">
        <v>12</v>
      </c>
      <c r="K1301" s="33" t="s">
        <v>13</v>
      </c>
      <c r="L1301" s="34" t="s">
        <v>14</v>
      </c>
      <c r="N1301" s="126"/>
      <c r="O1301" s="126"/>
      <c r="Q1301" s="22"/>
      <c r="S1301" s="20"/>
      <c r="U1301" s="20"/>
      <c r="W1301" s="20"/>
      <c r="Y1301" s="20"/>
      <c r="AA1301" s="20"/>
    </row>
    <row r="1302" spans="1:27" ht="45" hidden="1" customHeight="1" outlineLevel="1" thickBot="1" x14ac:dyDescent="0.3">
      <c r="B1302" s="1"/>
      <c r="D1302" s="1"/>
      <c r="E1302" s="1"/>
      <c r="F1302" s="119"/>
      <c r="G1302" s="114"/>
      <c r="H1302" s="114"/>
      <c r="I1302" s="115"/>
      <c r="J1302" s="39"/>
      <c r="K1302" s="39"/>
      <c r="L1302" s="36">
        <f t="shared" ref="L1302:L1316" si="65">IFERROR(K1302/J1302,0)</f>
        <v>0</v>
      </c>
      <c r="N1302" s="126"/>
      <c r="O1302" s="126"/>
      <c r="Q1302" s="22"/>
      <c r="S1302" s="20"/>
      <c r="U1302" s="20"/>
      <c r="W1302" s="20"/>
      <c r="Y1302" s="20"/>
      <c r="AA1302" s="20"/>
    </row>
    <row r="1303" spans="1:27" ht="45" hidden="1" customHeight="1" outlineLevel="1" thickBot="1" x14ac:dyDescent="0.3">
      <c r="B1303" s="1"/>
      <c r="D1303" s="1"/>
      <c r="E1303" s="1"/>
      <c r="F1303" s="119"/>
      <c r="G1303" s="114"/>
      <c r="H1303" s="114"/>
      <c r="I1303" s="115"/>
      <c r="J1303" s="39"/>
      <c r="K1303" s="39"/>
      <c r="L1303" s="36">
        <f t="shared" si="65"/>
        <v>0</v>
      </c>
      <c r="N1303" s="126"/>
      <c r="O1303" s="126"/>
      <c r="Q1303" s="22"/>
      <c r="S1303" s="20"/>
      <c r="U1303" s="20"/>
      <c r="W1303" s="20"/>
      <c r="Y1303" s="20"/>
      <c r="AA1303" s="20"/>
    </row>
    <row r="1304" spans="1:27" ht="45" hidden="1" customHeight="1" outlineLevel="1" thickBot="1" x14ac:dyDescent="0.3">
      <c r="B1304" s="1"/>
      <c r="D1304" s="1"/>
      <c r="E1304" s="1"/>
      <c r="F1304" s="119"/>
      <c r="G1304" s="114"/>
      <c r="H1304" s="114"/>
      <c r="I1304" s="115"/>
      <c r="J1304" s="39"/>
      <c r="K1304" s="39"/>
      <c r="L1304" s="36">
        <f t="shared" si="65"/>
        <v>0</v>
      </c>
      <c r="N1304" s="126"/>
      <c r="O1304" s="126"/>
      <c r="Q1304" s="22"/>
      <c r="S1304" s="20"/>
      <c r="U1304" s="20"/>
      <c r="W1304" s="20"/>
      <c r="Y1304" s="20"/>
      <c r="AA1304" s="20"/>
    </row>
    <row r="1305" spans="1:27" ht="45" hidden="1" customHeight="1" outlineLevel="1" thickBot="1" x14ac:dyDescent="0.3">
      <c r="B1305" s="1"/>
      <c r="D1305" s="1"/>
      <c r="E1305" s="1"/>
      <c r="F1305" s="119"/>
      <c r="G1305" s="114"/>
      <c r="H1305" s="114"/>
      <c r="I1305" s="115"/>
      <c r="J1305" s="39"/>
      <c r="K1305" s="39"/>
      <c r="L1305" s="36">
        <f t="shared" si="65"/>
        <v>0</v>
      </c>
      <c r="N1305"/>
      <c r="O1305"/>
      <c r="Q1305" s="22"/>
      <c r="S1305" s="20"/>
      <c r="U1305" s="20"/>
      <c r="W1305" s="20"/>
      <c r="Y1305" s="20"/>
      <c r="AA1305" s="20"/>
    </row>
    <row r="1306" spans="1:27" ht="45" hidden="1" customHeight="1" outlineLevel="1" thickBot="1" x14ac:dyDescent="0.3">
      <c r="B1306" s="1"/>
      <c r="D1306" s="1"/>
      <c r="E1306" s="1"/>
      <c r="F1306" s="119"/>
      <c r="G1306" s="114"/>
      <c r="H1306" s="114"/>
      <c r="I1306" s="115"/>
      <c r="J1306" s="39"/>
      <c r="K1306" s="39"/>
      <c r="L1306" s="36">
        <f t="shared" si="65"/>
        <v>0</v>
      </c>
      <c r="N1306"/>
      <c r="O1306"/>
      <c r="Q1306" s="22"/>
      <c r="S1306" s="20"/>
      <c r="U1306" s="20"/>
      <c r="W1306" s="20"/>
      <c r="Y1306" s="20"/>
      <c r="AA1306" s="20"/>
    </row>
    <row r="1307" spans="1:27" ht="45" hidden="1" customHeight="1" outlineLevel="1" thickBot="1" x14ac:dyDescent="0.3">
      <c r="B1307" s="1"/>
      <c r="D1307" s="1"/>
      <c r="E1307" s="1"/>
      <c r="F1307" s="119"/>
      <c r="G1307" s="114"/>
      <c r="H1307" s="114"/>
      <c r="I1307" s="115"/>
      <c r="J1307" s="39"/>
      <c r="K1307" s="39"/>
      <c r="L1307" s="36">
        <f t="shared" si="65"/>
        <v>0</v>
      </c>
      <c r="N1307"/>
      <c r="O1307"/>
      <c r="Q1307" s="22"/>
      <c r="S1307" s="20"/>
      <c r="U1307" s="20"/>
      <c r="W1307" s="20"/>
      <c r="Y1307" s="20"/>
      <c r="AA1307" s="20"/>
    </row>
    <row r="1308" spans="1:27" ht="45" hidden="1" customHeight="1" outlineLevel="1" thickBot="1" x14ac:dyDescent="0.3">
      <c r="B1308" s="1"/>
      <c r="D1308" s="1"/>
      <c r="E1308" s="1"/>
      <c r="F1308" s="119"/>
      <c r="G1308" s="114"/>
      <c r="H1308" s="114"/>
      <c r="I1308" s="115"/>
      <c r="J1308" s="39"/>
      <c r="K1308" s="39"/>
      <c r="L1308" s="36">
        <f t="shared" si="65"/>
        <v>0</v>
      </c>
      <c r="N1308"/>
      <c r="O1308"/>
      <c r="Q1308" s="22"/>
      <c r="S1308" s="20"/>
      <c r="U1308" s="20"/>
      <c r="W1308" s="20"/>
      <c r="Y1308" s="20"/>
      <c r="AA1308" s="20"/>
    </row>
    <row r="1309" spans="1:27" ht="45" hidden="1" customHeight="1" outlineLevel="1" thickBot="1" x14ac:dyDescent="0.3">
      <c r="B1309" s="1"/>
      <c r="D1309" s="1"/>
      <c r="E1309" s="1"/>
      <c r="F1309" s="119"/>
      <c r="G1309" s="114"/>
      <c r="H1309" s="114"/>
      <c r="I1309" s="115"/>
      <c r="J1309" s="39"/>
      <c r="K1309" s="39"/>
      <c r="L1309" s="36">
        <f t="shared" si="65"/>
        <v>0</v>
      </c>
      <c r="N1309"/>
      <c r="O1309"/>
      <c r="Q1309" s="22"/>
      <c r="S1309" s="20"/>
      <c r="U1309" s="20"/>
      <c r="W1309" s="20"/>
      <c r="Y1309" s="20"/>
      <c r="AA1309" s="20"/>
    </row>
    <row r="1310" spans="1:27" ht="45" hidden="1" customHeight="1" outlineLevel="1" thickBot="1" x14ac:dyDescent="0.3">
      <c r="B1310" s="1"/>
      <c r="D1310" s="1"/>
      <c r="E1310" s="1"/>
      <c r="F1310" s="119"/>
      <c r="G1310" s="114"/>
      <c r="H1310" s="114"/>
      <c r="I1310" s="115"/>
      <c r="J1310" s="39"/>
      <c r="K1310" s="39"/>
      <c r="L1310" s="36">
        <f t="shared" si="65"/>
        <v>0</v>
      </c>
      <c r="N1310"/>
      <c r="O1310"/>
      <c r="Q1310" s="22"/>
      <c r="S1310" s="20"/>
      <c r="U1310" s="20"/>
      <c r="W1310" s="20"/>
      <c r="Y1310" s="20"/>
      <c r="AA1310" s="20"/>
    </row>
    <row r="1311" spans="1:27" ht="45" hidden="1" customHeight="1" outlineLevel="1" thickBot="1" x14ac:dyDescent="0.3">
      <c r="B1311" s="1"/>
      <c r="D1311" s="1"/>
      <c r="E1311" s="1"/>
      <c r="F1311" s="119"/>
      <c r="G1311" s="114"/>
      <c r="H1311" s="114"/>
      <c r="I1311" s="115"/>
      <c r="J1311" s="39"/>
      <c r="K1311" s="39"/>
      <c r="L1311" s="36">
        <f t="shared" si="65"/>
        <v>0</v>
      </c>
      <c r="N1311"/>
      <c r="O1311"/>
      <c r="Q1311" s="22"/>
      <c r="S1311" s="20"/>
      <c r="U1311" s="20"/>
      <c r="W1311" s="20"/>
      <c r="Y1311" s="20"/>
      <c r="AA1311" s="20"/>
    </row>
    <row r="1312" spans="1:27" ht="45" hidden="1" customHeight="1" outlineLevel="1" thickBot="1" x14ac:dyDescent="0.3">
      <c r="B1312" s="1"/>
      <c r="D1312" s="1"/>
      <c r="E1312" s="1"/>
      <c r="F1312" s="119"/>
      <c r="G1312" s="114"/>
      <c r="H1312" s="114"/>
      <c r="I1312" s="115"/>
      <c r="J1312" s="39"/>
      <c r="K1312" s="39"/>
      <c r="L1312" s="36">
        <f t="shared" si="65"/>
        <v>0</v>
      </c>
      <c r="N1312"/>
      <c r="O1312"/>
      <c r="Q1312" s="22"/>
      <c r="S1312" s="20"/>
      <c r="U1312" s="20"/>
      <c r="W1312" s="20"/>
      <c r="Y1312" s="20"/>
      <c r="AA1312" s="20"/>
    </row>
    <row r="1313" spans="1:28" ht="45" hidden="1" customHeight="1" outlineLevel="1" thickBot="1" x14ac:dyDescent="0.3">
      <c r="B1313" s="1"/>
      <c r="D1313" s="1"/>
      <c r="E1313" s="1"/>
      <c r="F1313" s="119"/>
      <c r="G1313" s="114"/>
      <c r="H1313" s="114"/>
      <c r="I1313" s="115"/>
      <c r="J1313" s="39"/>
      <c r="K1313" s="39"/>
      <c r="L1313" s="36">
        <f t="shared" si="65"/>
        <v>0</v>
      </c>
      <c r="N1313"/>
      <c r="O1313"/>
      <c r="Q1313"/>
      <c r="S1313"/>
      <c r="T1313"/>
      <c r="U1313"/>
      <c r="V1313"/>
      <c r="W1313"/>
      <c r="X1313"/>
      <c r="Y1313"/>
      <c r="Z1313"/>
      <c r="AA1313"/>
    </row>
    <row r="1314" spans="1:28" ht="45" hidden="1" customHeight="1" outlineLevel="1" thickBot="1" x14ac:dyDescent="0.3">
      <c r="B1314" s="1"/>
      <c r="D1314" s="1"/>
      <c r="E1314" s="1"/>
      <c r="F1314" s="119"/>
      <c r="G1314" s="114"/>
      <c r="H1314" s="114"/>
      <c r="I1314" s="115"/>
      <c r="J1314" s="39"/>
      <c r="K1314" s="39"/>
      <c r="L1314" s="36">
        <f t="shared" si="65"/>
        <v>0</v>
      </c>
      <c r="N1314"/>
      <c r="O1314"/>
    </row>
    <row r="1315" spans="1:28" ht="45" hidden="1" customHeight="1" outlineLevel="1" thickBot="1" x14ac:dyDescent="0.3">
      <c r="B1315" s="1"/>
      <c r="D1315" s="1"/>
      <c r="E1315" s="1"/>
      <c r="F1315" s="119"/>
      <c r="G1315" s="114"/>
      <c r="H1315" s="114"/>
      <c r="I1315" s="115"/>
      <c r="J1315" s="39"/>
      <c r="K1315" s="39"/>
      <c r="L1315" s="36">
        <f t="shared" si="65"/>
        <v>0</v>
      </c>
      <c r="N1315"/>
      <c r="O1315"/>
    </row>
    <row r="1316" spans="1:28" ht="21" customHeight="1" outlineLevel="1" thickBot="1" x14ac:dyDescent="0.3">
      <c r="A1316" s="55"/>
      <c r="B1316" s="1"/>
      <c r="D1316" s="1"/>
      <c r="E1316" s="1"/>
      <c r="F1316" s="119" t="s">
        <v>15</v>
      </c>
      <c r="G1316" s="114"/>
      <c r="H1316" s="114"/>
      <c r="I1316" s="115"/>
      <c r="J1316" s="39">
        <f>SUM(J1302:J1308)</f>
        <v>0</v>
      </c>
      <c r="K1316" s="39">
        <f>SUM(K1302:K1308)</f>
        <v>0</v>
      </c>
      <c r="L1316" s="36">
        <f t="shared" si="65"/>
        <v>0</v>
      </c>
      <c r="N1316"/>
      <c r="O1316"/>
      <c r="AB1316"/>
    </row>
    <row r="1317" spans="1:28" x14ac:dyDescent="0.25">
      <c r="N1317"/>
      <c r="O1317"/>
    </row>
    <row r="1318" spans="1:28" ht="27" customHeight="1" thickBot="1" x14ac:dyDescent="0.3">
      <c r="B1318" s="1"/>
      <c r="D1318" s="1"/>
      <c r="F1318" s="124" t="str">
        <f>F1297</f>
        <v>METAS FINANCEIRAS 2019</v>
      </c>
      <c r="G1318" s="124"/>
      <c r="H1318" s="124"/>
      <c r="I1318" s="124"/>
      <c r="J1318" s="124"/>
      <c r="K1318" s="124"/>
      <c r="L1318" s="124"/>
      <c r="N1318" s="8" t="s">
        <v>1</v>
      </c>
      <c r="O1318" s="9" t="s">
        <v>2</v>
      </c>
      <c r="Q1318" s="123" t="s">
        <v>3</v>
      </c>
      <c r="R1318" s="11"/>
      <c r="S1318" s="123" t="s">
        <v>4</v>
      </c>
      <c r="T1318" s="12"/>
      <c r="U1318" s="123" t="s">
        <v>5</v>
      </c>
      <c r="V1318" s="12"/>
      <c r="W1318" s="123" t="s">
        <v>6</v>
      </c>
      <c r="X1318" s="13"/>
      <c r="Y1318" s="123" t="s">
        <v>7</v>
      </c>
      <c r="Z1318" s="13"/>
      <c r="AA1318" s="123" t="s">
        <v>8</v>
      </c>
    </row>
    <row r="1319" spans="1:28" ht="30" customHeight="1" thickBot="1" x14ac:dyDescent="0.3">
      <c r="B1319" s="14" t="str">
        <f>B1298</f>
        <v>Unidade Responsável</v>
      </c>
      <c r="C1319" s="14" t="str">
        <f t="shared" ref="C1319:L1319" si="66">C1298</f>
        <v>P/A</v>
      </c>
      <c r="D1319" s="14" t="str">
        <f t="shared" si="66"/>
        <v>Denominação</v>
      </c>
      <c r="E1319" s="14" t="str">
        <f t="shared" si="66"/>
        <v>Objetivo Estratégico Principal</v>
      </c>
      <c r="F1319" s="15">
        <f t="shared" si="66"/>
        <v>0</v>
      </c>
      <c r="G1319" s="16" t="str">
        <f t="shared" si="66"/>
        <v>Programação 2019</v>
      </c>
      <c r="H1319" s="15" t="str">
        <f t="shared" si="66"/>
        <v>Transposições no período
Janeiro á Junho</v>
      </c>
      <c r="I1319" s="16" t="str">
        <f t="shared" si="66"/>
        <v>Total programado + Transposições em 30/06/2019</v>
      </c>
      <c r="J1319" s="17" t="str">
        <f t="shared" si="66"/>
        <v>Total executado no período</v>
      </c>
      <c r="K1319" s="18" t="str">
        <f t="shared" si="66"/>
        <v>Total executado acumulado</v>
      </c>
      <c r="L1319" s="19" t="str">
        <f t="shared" si="66"/>
        <v>% de realização em relação ao total executado</v>
      </c>
      <c r="N1319" s="125"/>
      <c r="O1319" s="125"/>
      <c r="Q1319" s="116"/>
      <c r="R1319" s="43"/>
      <c r="S1319" s="116"/>
      <c r="T1319" s="21"/>
      <c r="U1319" s="116"/>
      <c r="V1319" s="21"/>
      <c r="W1319" s="116"/>
      <c r="X1319" s="21"/>
      <c r="Y1319" s="116"/>
      <c r="Z1319" s="21"/>
      <c r="AA1319" s="116"/>
    </row>
    <row r="1320" spans="1:28" ht="59.25" customHeight="1" thickBot="1" x14ac:dyDescent="0.3">
      <c r="A1320" s="23" t="str">
        <f>'[1]Quadro Geral'!A38</f>
        <v>02.05.001</v>
      </c>
      <c r="B1320" s="24" t="str">
        <f>VLOOKUP(A1320,'[1]Quadro Geral'!$A$7:$N$78,'META FÍSICA e FINANCEIRA'!$B$2,0)</f>
        <v>Departamento de Ensino e Formação</v>
      </c>
      <c r="C1320" s="25" t="str">
        <f>VLOOKUP(A1320,'[1]Quadro Geral'!$A$7:$N$78,'META FÍSICA e FINANCEIRA'!$C$2,0)</f>
        <v>A</v>
      </c>
      <c r="D1320" s="25" t="str">
        <f>VLOOKUP(A1320,'[1]Quadro Geral'!$A$7:$N$78,'META FÍSICA e FINANCEIRA'!$D$2,0)</f>
        <v>02.05.001 - Departamento de Ensino e Formação - RH e Benefícios</v>
      </c>
      <c r="E1320" s="26" t="str">
        <f>VLOOKUP(A1320,'[1]Quadro Geral'!$A$7:$N$78,'META FÍSICA e FINANCEIRA'!$E$2,0)</f>
        <v>Influenciar as diretrizes do ensino de Arquitetura e Urbanismo e sua formação continuada</v>
      </c>
      <c r="F1320" s="27" t="e">
        <f>VLOOKUP(E1320,'[1]Quadro Geral'!$A$7:$N$78,'META FÍSICA e FINANCEIRA'!$B$2,0)</f>
        <v>#N/A</v>
      </c>
      <c r="G1320" s="28">
        <f>VLOOKUP(A1320,'[1]Quadro Geral'!$A$7:$N$78,'META FÍSICA e FINANCEIRA'!$G$1,0)</f>
        <v>972359.33487375185</v>
      </c>
      <c r="H1320" s="27">
        <f>VLOOKUP(A1320,'[1]Quadro Geral'!$A$7:$N$78,'META FÍSICA e FINANCEIRA'!$H$1,0)</f>
        <v>113603.6151262481</v>
      </c>
      <c r="I1320" s="28">
        <f>VLOOKUP(A1320,'[1]Quadro Geral'!$A$7:$N$78,'META FÍSICA e FINANCEIRA'!$I$1,0)</f>
        <v>1085962.95</v>
      </c>
      <c r="J1320" s="29">
        <f>VLOOKUP(A1320,'[1]Quadro Geral'!$A$7:$N$78,'META FÍSICA e FINANCEIRA'!$J$1,0)</f>
        <v>454463.78</v>
      </c>
      <c r="K1320" s="30">
        <f>VLOOKUP(A1320,'[1]Quadro Geral'!$A$7:$N$78,'META FÍSICA e FINANCEIRA'!$K$1,0)</f>
        <v>454463.78</v>
      </c>
      <c r="L1320" s="31">
        <f>IFERROR(K1320/G1320,0)</f>
        <v>0.46738254439548954</v>
      </c>
      <c r="N1320" s="126"/>
      <c r="O1320" s="126"/>
      <c r="Q1320" s="44"/>
      <c r="S1320" s="20"/>
      <c r="U1320" s="20"/>
      <c r="W1320" s="20"/>
      <c r="Y1320" s="20"/>
      <c r="AA1320" s="20"/>
    </row>
    <row r="1321" spans="1:28" ht="36.75" customHeight="1" outlineLevel="1" thickBot="1" x14ac:dyDescent="0.3">
      <c r="A1321" s="54"/>
      <c r="B1321"/>
      <c r="C1321"/>
      <c r="D1321"/>
      <c r="E1321"/>
      <c r="F1321" s="116" t="str">
        <f>$F$5</f>
        <v>METAS FÍSICAS  2019</v>
      </c>
      <c r="G1321" s="116"/>
      <c r="H1321" s="116"/>
      <c r="I1321" s="116"/>
      <c r="J1321" s="116"/>
      <c r="K1321" s="116"/>
      <c r="L1321" s="116"/>
      <c r="N1321" s="126"/>
      <c r="O1321" s="126"/>
      <c r="Q1321" s="20"/>
      <c r="S1321" s="22"/>
      <c r="U1321" s="22"/>
      <c r="W1321" s="22"/>
      <c r="Y1321" s="22"/>
      <c r="AA1321" s="22"/>
    </row>
    <row r="1322" spans="1:28" ht="21" customHeight="1" outlineLevel="1" thickBot="1" x14ac:dyDescent="0.3">
      <c r="A1322" s="54"/>
      <c r="B1322"/>
      <c r="C1322"/>
      <c r="D1322"/>
      <c r="E1322"/>
      <c r="F1322" s="117" t="s">
        <v>11</v>
      </c>
      <c r="G1322" s="117"/>
      <c r="H1322" s="117"/>
      <c r="I1322" s="118"/>
      <c r="J1322" s="33" t="s">
        <v>12</v>
      </c>
      <c r="K1322" s="33" t="s">
        <v>13</v>
      </c>
      <c r="L1322" s="34" t="s">
        <v>14</v>
      </c>
      <c r="N1322" s="126"/>
      <c r="O1322" s="126"/>
      <c r="Q1322" s="22"/>
      <c r="S1322" s="22"/>
      <c r="U1322" s="22"/>
      <c r="W1322" s="22"/>
      <c r="Y1322" s="22"/>
      <c r="AA1322" s="22"/>
    </row>
    <row r="1323" spans="1:28" ht="45" customHeight="1" outlineLevel="1" thickBot="1" x14ac:dyDescent="0.3">
      <c r="B1323" s="1"/>
      <c r="D1323" s="1"/>
      <c r="E1323" s="1"/>
      <c r="F1323" s="86"/>
      <c r="G1323" s="114" t="s">
        <v>485</v>
      </c>
      <c r="H1323" s="114"/>
      <c r="I1323" s="115"/>
      <c r="J1323" s="39">
        <v>33</v>
      </c>
      <c r="K1323" s="39">
        <v>33</v>
      </c>
      <c r="L1323" s="36">
        <f t="shared" ref="L1323:L1353" si="67">IFERROR(K1323/J1323,0)</f>
        <v>1</v>
      </c>
      <c r="N1323" s="126"/>
      <c r="O1323" s="126"/>
      <c r="Q1323" s="22"/>
      <c r="S1323" s="22"/>
      <c r="U1323" s="22"/>
      <c r="W1323" s="22"/>
      <c r="Y1323" s="22"/>
      <c r="AA1323" s="22"/>
    </row>
    <row r="1324" spans="1:28" ht="45" customHeight="1" outlineLevel="1" thickBot="1" x14ac:dyDescent="0.3">
      <c r="B1324" s="1"/>
      <c r="D1324" s="1"/>
      <c r="E1324" s="1"/>
      <c r="F1324" s="86"/>
      <c r="G1324" s="114" t="s">
        <v>486</v>
      </c>
      <c r="H1324" s="114"/>
      <c r="I1324" s="115"/>
      <c r="J1324" s="39">
        <v>1260</v>
      </c>
      <c r="K1324" s="39">
        <v>1178</v>
      </c>
      <c r="L1324" s="36">
        <f t="shared" si="67"/>
        <v>0.93492063492063493</v>
      </c>
      <c r="N1324" s="126"/>
      <c r="O1324" s="126"/>
      <c r="Q1324" s="22"/>
      <c r="S1324" s="22"/>
      <c r="U1324" s="22"/>
      <c r="W1324" s="22"/>
      <c r="Y1324" s="22"/>
      <c r="AA1324" s="22"/>
    </row>
    <row r="1325" spans="1:28" ht="45" customHeight="1" outlineLevel="1" thickBot="1" x14ac:dyDescent="0.3">
      <c r="B1325" s="1"/>
      <c r="D1325" s="1"/>
      <c r="E1325" s="1"/>
      <c r="F1325" s="86"/>
      <c r="G1325" s="114" t="s">
        <v>487</v>
      </c>
      <c r="H1325" s="114"/>
      <c r="I1325" s="115"/>
      <c r="J1325" s="65">
        <v>1178</v>
      </c>
      <c r="K1325" s="65">
        <v>1174</v>
      </c>
      <c r="L1325" s="36">
        <f t="shared" si="67"/>
        <v>0.99660441426146007</v>
      </c>
      <c r="N1325" s="126"/>
      <c r="O1325" s="126"/>
      <c r="Q1325" s="22"/>
      <c r="S1325" s="22"/>
      <c r="U1325" s="22"/>
      <c r="W1325" s="22"/>
      <c r="Y1325" s="22"/>
      <c r="AA1325" s="22"/>
    </row>
    <row r="1326" spans="1:28" ht="45" customHeight="1" outlineLevel="1" thickBot="1" x14ac:dyDescent="0.3">
      <c r="B1326" s="1"/>
      <c r="D1326" s="1"/>
      <c r="E1326" s="1"/>
      <c r="F1326" s="86"/>
      <c r="G1326" s="114" t="s">
        <v>500</v>
      </c>
      <c r="H1326" s="114"/>
      <c r="I1326" s="115"/>
      <c r="J1326" s="65">
        <v>50</v>
      </c>
      <c r="K1326" s="65">
        <v>56</v>
      </c>
      <c r="L1326" s="36">
        <f t="shared" si="67"/>
        <v>1.1200000000000001</v>
      </c>
      <c r="N1326"/>
      <c r="O1326"/>
      <c r="Q1326" s="22" t="s">
        <v>504</v>
      </c>
      <c r="S1326" s="22"/>
      <c r="U1326" s="22" t="s">
        <v>502</v>
      </c>
      <c r="W1326" s="22"/>
      <c r="Y1326" s="22"/>
      <c r="AA1326" s="22"/>
    </row>
    <row r="1327" spans="1:28" ht="45" customHeight="1" outlineLevel="1" thickBot="1" x14ac:dyDescent="0.3">
      <c r="B1327" s="1"/>
      <c r="D1327" s="1"/>
      <c r="E1327" s="1"/>
      <c r="F1327" s="86"/>
      <c r="G1327" s="114" t="s">
        <v>488</v>
      </c>
      <c r="H1327" s="114"/>
      <c r="I1327" s="115"/>
      <c r="J1327" s="65">
        <v>50</v>
      </c>
      <c r="K1327" s="39">
        <v>50</v>
      </c>
      <c r="L1327" s="36">
        <f t="shared" si="67"/>
        <v>1</v>
      </c>
      <c r="N1327"/>
      <c r="O1327"/>
      <c r="Q1327" s="22" t="s">
        <v>501</v>
      </c>
      <c r="S1327" s="22"/>
      <c r="U1327" s="22"/>
      <c r="W1327" s="22"/>
      <c r="Y1327" s="22"/>
      <c r="AA1327" s="22"/>
    </row>
    <row r="1328" spans="1:28" ht="45" customHeight="1" outlineLevel="1" thickBot="1" x14ac:dyDescent="0.3">
      <c r="B1328" s="1"/>
      <c r="D1328" s="1"/>
      <c r="E1328" s="1"/>
      <c r="F1328" s="86"/>
      <c r="G1328" s="114" t="s">
        <v>489</v>
      </c>
      <c r="H1328" s="114"/>
      <c r="I1328" s="115"/>
      <c r="J1328" s="39">
        <v>4</v>
      </c>
      <c r="K1328" s="39">
        <v>6</v>
      </c>
      <c r="L1328" s="36">
        <f t="shared" si="67"/>
        <v>1.5</v>
      </c>
      <c r="N1328"/>
      <c r="O1328"/>
      <c r="Q1328" s="44"/>
      <c r="S1328" s="20"/>
      <c r="U1328" s="20"/>
      <c r="W1328" s="20"/>
      <c r="Y1328" s="20"/>
      <c r="AA1328" s="20"/>
    </row>
    <row r="1329" spans="2:27" ht="45" customHeight="1" outlineLevel="1" thickBot="1" x14ac:dyDescent="0.3">
      <c r="B1329" s="1"/>
      <c r="D1329" s="1"/>
      <c r="E1329" s="1"/>
      <c r="F1329" s="86"/>
      <c r="G1329" s="114" t="s">
        <v>490</v>
      </c>
      <c r="H1329" s="114"/>
      <c r="I1329" s="115"/>
      <c r="J1329" s="39">
        <v>5</v>
      </c>
      <c r="K1329" s="39">
        <v>3</v>
      </c>
      <c r="L1329" s="36">
        <f t="shared" si="67"/>
        <v>0.6</v>
      </c>
      <c r="N1329"/>
      <c r="O1329"/>
      <c r="Q1329" s="20"/>
      <c r="S1329" s="22"/>
      <c r="U1329" s="22"/>
      <c r="W1329" s="22"/>
      <c r="Y1329" s="22"/>
      <c r="AA1329" s="22"/>
    </row>
    <row r="1330" spans="2:27" ht="45" customHeight="1" outlineLevel="1" thickBot="1" x14ac:dyDescent="0.3">
      <c r="B1330" s="1"/>
      <c r="D1330" s="1"/>
      <c r="E1330" s="1"/>
      <c r="F1330" s="86"/>
      <c r="G1330" s="114" t="s">
        <v>491</v>
      </c>
      <c r="H1330" s="114"/>
      <c r="I1330" s="115"/>
      <c r="J1330" s="39">
        <v>52</v>
      </c>
      <c r="K1330" s="39">
        <v>53</v>
      </c>
      <c r="L1330" s="36">
        <f t="shared" si="67"/>
        <v>1.0192307692307692</v>
      </c>
      <c r="N1330"/>
      <c r="O1330"/>
      <c r="Q1330" s="22"/>
      <c r="S1330" s="22"/>
      <c r="U1330" s="22"/>
      <c r="W1330" s="22"/>
      <c r="Y1330" s="22"/>
      <c r="AA1330" s="22"/>
    </row>
    <row r="1331" spans="2:27" ht="45" customHeight="1" outlineLevel="1" thickBot="1" x14ac:dyDescent="0.3">
      <c r="B1331" s="1"/>
      <c r="D1331" s="1"/>
      <c r="E1331" s="1"/>
      <c r="F1331" s="86"/>
      <c r="G1331" s="114" t="s">
        <v>492</v>
      </c>
      <c r="H1331" s="114"/>
      <c r="I1331" s="115"/>
      <c r="J1331" s="39">
        <v>4</v>
      </c>
      <c r="K1331" s="39">
        <v>4</v>
      </c>
      <c r="L1331" s="36">
        <f t="shared" si="67"/>
        <v>1</v>
      </c>
      <c r="N1331"/>
      <c r="O1331"/>
      <c r="Q1331" s="22"/>
      <c r="S1331" s="22"/>
      <c r="U1331" s="22"/>
      <c r="W1331" s="22"/>
      <c r="Y1331" s="22"/>
      <c r="AA1331" s="22"/>
    </row>
    <row r="1332" spans="2:27" ht="45" customHeight="1" outlineLevel="1" thickBot="1" x14ac:dyDescent="0.3">
      <c r="B1332" s="1"/>
      <c r="D1332" s="1"/>
      <c r="E1332" s="1"/>
      <c r="F1332" s="86"/>
      <c r="G1332" s="114" t="s">
        <v>493</v>
      </c>
      <c r="H1332" s="114"/>
      <c r="I1332" s="115"/>
      <c r="J1332" s="39">
        <v>5</v>
      </c>
      <c r="K1332" s="39">
        <v>7</v>
      </c>
      <c r="L1332" s="36">
        <f t="shared" si="67"/>
        <v>1.4</v>
      </c>
      <c r="N1332"/>
      <c r="O1332"/>
      <c r="Q1332" s="22" t="s">
        <v>505</v>
      </c>
      <c r="S1332" s="22"/>
      <c r="U1332" s="22"/>
      <c r="W1332" s="22"/>
      <c r="Y1332" s="22"/>
      <c r="AA1332" s="22"/>
    </row>
    <row r="1333" spans="2:27" ht="45" customHeight="1" outlineLevel="1" thickBot="1" x14ac:dyDescent="0.3">
      <c r="B1333" s="1"/>
      <c r="D1333" s="1"/>
      <c r="E1333" s="1"/>
      <c r="F1333" s="86"/>
      <c r="G1333" s="114" t="s">
        <v>494</v>
      </c>
      <c r="H1333" s="114"/>
      <c r="I1333" s="115"/>
      <c r="J1333" s="65">
        <v>0</v>
      </c>
      <c r="K1333" s="65">
        <v>0</v>
      </c>
      <c r="L1333" s="36">
        <f t="shared" si="67"/>
        <v>0</v>
      </c>
      <c r="N1333"/>
      <c r="O1333"/>
      <c r="Q1333" s="22"/>
      <c r="S1333" s="22"/>
      <c r="U1333" s="22"/>
      <c r="W1333" s="22"/>
      <c r="Y1333" s="22"/>
      <c r="AA1333" s="22"/>
    </row>
    <row r="1334" spans="2:27" ht="45" customHeight="1" outlineLevel="1" thickBot="1" x14ac:dyDescent="0.3">
      <c r="B1334" s="1"/>
      <c r="D1334" s="1"/>
      <c r="E1334" s="1"/>
      <c r="F1334" s="86"/>
      <c r="G1334" s="114" t="s">
        <v>495</v>
      </c>
      <c r="H1334" s="114"/>
      <c r="I1334" s="115"/>
      <c r="J1334" s="65">
        <v>2</v>
      </c>
      <c r="K1334" s="65">
        <v>7</v>
      </c>
      <c r="L1334" s="36">
        <f t="shared" si="67"/>
        <v>3.5</v>
      </c>
      <c r="N1334"/>
      <c r="O1334"/>
      <c r="Q1334" s="22"/>
      <c r="S1334" s="22"/>
      <c r="U1334" s="22"/>
      <c r="W1334" s="22"/>
      <c r="Y1334" s="22"/>
      <c r="AA1334" s="22"/>
    </row>
    <row r="1335" spans="2:27" ht="45" customHeight="1" outlineLevel="1" thickBot="1" x14ac:dyDescent="0.3">
      <c r="B1335" s="1"/>
      <c r="D1335" s="1"/>
      <c r="E1335" s="1"/>
      <c r="F1335" s="86"/>
      <c r="G1335" s="114" t="s">
        <v>496</v>
      </c>
      <c r="H1335" s="114"/>
      <c r="I1335" s="115"/>
      <c r="J1335" s="65">
        <v>500</v>
      </c>
      <c r="K1335" s="39">
        <v>1022</v>
      </c>
      <c r="L1335" s="36">
        <f t="shared" si="67"/>
        <v>2.044</v>
      </c>
      <c r="N1335"/>
      <c r="O1335"/>
      <c r="Q1335" s="22" t="s">
        <v>506</v>
      </c>
      <c r="S1335" s="22"/>
      <c r="U1335" s="22"/>
      <c r="W1335" s="22"/>
      <c r="Y1335" s="22"/>
      <c r="AA1335" s="22"/>
    </row>
    <row r="1336" spans="2:27" ht="45" customHeight="1" outlineLevel="1" thickBot="1" x14ac:dyDescent="0.3">
      <c r="B1336" s="1"/>
      <c r="D1336" s="1"/>
      <c r="E1336" s="1"/>
      <c r="F1336" s="86"/>
      <c r="G1336" s="114" t="s">
        <v>497</v>
      </c>
      <c r="H1336" s="114"/>
      <c r="I1336" s="115"/>
      <c r="J1336" s="39">
        <v>500</v>
      </c>
      <c r="K1336" s="39">
        <v>475</v>
      </c>
      <c r="L1336" s="36">
        <f t="shared" si="67"/>
        <v>0.95</v>
      </c>
      <c r="N1336"/>
      <c r="O1336"/>
      <c r="Q1336" s="22" t="s">
        <v>506</v>
      </c>
      <c r="S1336" s="22"/>
      <c r="U1336" s="22"/>
      <c r="W1336" s="22"/>
      <c r="Y1336" s="22"/>
      <c r="AA1336" s="22"/>
    </row>
    <row r="1337" spans="2:27" ht="45" customHeight="1" outlineLevel="1" thickBot="1" x14ac:dyDescent="0.3">
      <c r="B1337" s="1"/>
      <c r="D1337" s="1"/>
      <c r="E1337" s="1"/>
      <c r="F1337" s="86"/>
      <c r="G1337" s="114" t="s">
        <v>498</v>
      </c>
      <c r="H1337" s="114"/>
      <c r="I1337" s="115"/>
      <c r="J1337" s="39">
        <v>0</v>
      </c>
      <c r="K1337" s="39">
        <v>0</v>
      </c>
      <c r="L1337" s="36">
        <f t="shared" si="67"/>
        <v>0</v>
      </c>
      <c r="N1337"/>
      <c r="O1337"/>
      <c r="Q1337" s="22"/>
      <c r="S1337" s="22"/>
      <c r="U1337" s="22"/>
      <c r="W1337" s="22"/>
      <c r="Y1337" s="22"/>
      <c r="AA1337" s="22"/>
    </row>
    <row r="1338" spans="2:27" ht="45" customHeight="1" outlineLevel="1" thickBot="1" x14ac:dyDescent="0.3">
      <c r="B1338" s="1"/>
      <c r="D1338" s="1"/>
      <c r="E1338" s="1"/>
      <c r="F1338" s="86"/>
      <c r="G1338" s="114" t="s">
        <v>499</v>
      </c>
      <c r="H1338" s="114"/>
      <c r="I1338" s="115"/>
      <c r="J1338" s="39">
        <v>50</v>
      </c>
      <c r="K1338" s="39">
        <v>36</v>
      </c>
      <c r="L1338" s="36">
        <f t="shared" si="67"/>
        <v>0.72</v>
      </c>
      <c r="N1338"/>
      <c r="O1338"/>
      <c r="Q1338" s="22" t="s">
        <v>503</v>
      </c>
      <c r="S1338" s="22"/>
      <c r="U1338" s="22" t="s">
        <v>507</v>
      </c>
      <c r="W1338" s="22"/>
      <c r="Y1338" s="22"/>
      <c r="AA1338" s="22"/>
    </row>
    <row r="1339" spans="2:27" ht="45" customHeight="1" outlineLevel="1" thickBot="1" x14ac:dyDescent="0.3">
      <c r="B1339" s="1"/>
      <c r="D1339" s="1"/>
      <c r="E1339" s="1"/>
      <c r="F1339" s="86"/>
      <c r="G1339" s="87"/>
      <c r="H1339" s="87"/>
      <c r="I1339" s="88"/>
      <c r="J1339" s="65"/>
      <c r="K1339" s="65"/>
      <c r="L1339" s="36">
        <f t="shared" si="67"/>
        <v>0</v>
      </c>
      <c r="N1339"/>
      <c r="O1339"/>
      <c r="Q1339" s="22"/>
      <c r="S1339" s="22"/>
      <c r="U1339" s="22"/>
      <c r="W1339" s="22"/>
      <c r="Y1339" s="22"/>
      <c r="AA1339" s="22"/>
    </row>
    <row r="1340" spans="2:27" ht="45" hidden="1" customHeight="1" outlineLevel="1" thickBot="1" x14ac:dyDescent="0.3">
      <c r="B1340" s="1"/>
      <c r="D1340" s="1"/>
      <c r="E1340" s="1"/>
      <c r="F1340" s="86"/>
      <c r="G1340" s="87"/>
      <c r="H1340" s="87"/>
      <c r="I1340" s="88"/>
      <c r="J1340" s="65"/>
      <c r="K1340" s="65"/>
      <c r="L1340" s="36">
        <f t="shared" si="67"/>
        <v>0</v>
      </c>
      <c r="N1340"/>
      <c r="O1340"/>
      <c r="Q1340" s="22"/>
      <c r="S1340" s="22"/>
      <c r="U1340" s="22"/>
      <c r="W1340" s="22"/>
      <c r="Y1340" s="22"/>
      <c r="AA1340" s="22"/>
    </row>
    <row r="1341" spans="2:27" ht="45" hidden="1" customHeight="1" outlineLevel="1" thickBot="1" x14ac:dyDescent="0.3">
      <c r="B1341" s="1"/>
      <c r="D1341" s="1"/>
      <c r="E1341" s="1"/>
      <c r="F1341" s="86"/>
      <c r="G1341" s="87"/>
      <c r="H1341" s="87"/>
      <c r="I1341" s="88"/>
      <c r="J1341" s="65"/>
      <c r="K1341" s="39"/>
      <c r="L1341" s="36">
        <f t="shared" si="67"/>
        <v>0</v>
      </c>
      <c r="N1341"/>
      <c r="O1341"/>
      <c r="Q1341" s="22"/>
      <c r="S1341" s="22"/>
      <c r="U1341" s="22"/>
      <c r="W1341" s="22"/>
      <c r="Y1341" s="22"/>
      <c r="AA1341" s="22"/>
    </row>
    <row r="1342" spans="2:27" ht="45" hidden="1" customHeight="1" outlineLevel="1" thickBot="1" x14ac:dyDescent="0.3">
      <c r="B1342" s="1"/>
      <c r="D1342" s="1"/>
      <c r="E1342" s="1"/>
      <c r="F1342" s="86"/>
      <c r="G1342" s="87"/>
      <c r="H1342" s="87"/>
      <c r="I1342" s="88"/>
      <c r="J1342" s="65"/>
      <c r="K1342" s="65"/>
      <c r="L1342" s="36">
        <f t="shared" si="67"/>
        <v>0</v>
      </c>
      <c r="N1342"/>
      <c r="O1342"/>
      <c r="Q1342" s="22"/>
      <c r="S1342" s="22"/>
      <c r="U1342" s="22"/>
      <c r="W1342" s="22"/>
      <c r="Y1342" s="22"/>
      <c r="AA1342" s="22"/>
    </row>
    <row r="1343" spans="2:27" ht="45" hidden="1" customHeight="1" outlineLevel="1" thickBot="1" x14ac:dyDescent="0.3">
      <c r="B1343" s="1"/>
      <c r="D1343" s="1"/>
      <c r="E1343" s="1"/>
      <c r="F1343" s="86"/>
      <c r="G1343" s="87"/>
      <c r="H1343" s="87"/>
      <c r="I1343" s="88"/>
      <c r="J1343" s="65"/>
      <c r="K1343" s="65"/>
      <c r="L1343" s="36">
        <f t="shared" si="67"/>
        <v>0</v>
      </c>
      <c r="N1343"/>
      <c r="O1343"/>
      <c r="Q1343" s="22"/>
      <c r="S1343" s="22"/>
      <c r="U1343" s="22"/>
      <c r="W1343" s="22"/>
      <c r="Y1343" s="22"/>
      <c r="AA1343" s="22"/>
    </row>
    <row r="1344" spans="2:27" ht="45" hidden="1" customHeight="1" outlineLevel="1" thickBot="1" x14ac:dyDescent="0.3">
      <c r="B1344" s="1"/>
      <c r="D1344" s="1"/>
      <c r="E1344" s="1"/>
      <c r="F1344" s="86"/>
      <c r="G1344" s="87"/>
      <c r="H1344" s="87"/>
      <c r="I1344" s="88"/>
      <c r="J1344" s="65"/>
      <c r="K1344" s="39"/>
      <c r="L1344" s="36">
        <f t="shared" si="67"/>
        <v>0</v>
      </c>
      <c r="N1344"/>
      <c r="O1344"/>
      <c r="Q1344" s="22"/>
      <c r="S1344" s="22"/>
      <c r="U1344" s="22"/>
      <c r="W1344" s="22"/>
      <c r="Y1344" s="22"/>
      <c r="AA1344" s="22"/>
    </row>
    <row r="1345" spans="1:28" ht="45" hidden="1" customHeight="1" outlineLevel="1" thickBot="1" x14ac:dyDescent="0.3">
      <c r="B1345" s="1"/>
      <c r="D1345" s="1"/>
      <c r="E1345" s="1"/>
      <c r="F1345" s="86"/>
      <c r="G1345" s="87"/>
      <c r="H1345" s="87"/>
      <c r="I1345" s="88"/>
      <c r="J1345" s="39"/>
      <c r="K1345" s="39"/>
      <c r="L1345" s="36">
        <f t="shared" si="67"/>
        <v>0</v>
      </c>
      <c r="N1345"/>
      <c r="O1345"/>
      <c r="Q1345" s="22"/>
      <c r="S1345" s="22"/>
      <c r="U1345" s="22"/>
      <c r="W1345" s="22"/>
      <c r="Y1345" s="22"/>
      <c r="AA1345" s="22"/>
    </row>
    <row r="1346" spans="1:28" ht="45" hidden="1" customHeight="1" outlineLevel="1" thickBot="1" x14ac:dyDescent="0.3">
      <c r="B1346" s="1"/>
      <c r="D1346" s="1"/>
      <c r="E1346" s="1"/>
      <c r="F1346" s="86"/>
      <c r="G1346" s="87"/>
      <c r="H1346" s="87"/>
      <c r="I1346" s="88"/>
      <c r="J1346" s="39"/>
      <c r="K1346" s="39"/>
      <c r="L1346" s="36">
        <f t="shared" si="67"/>
        <v>0</v>
      </c>
      <c r="N1346"/>
      <c r="O1346"/>
      <c r="Q1346" s="22"/>
      <c r="S1346" s="22"/>
      <c r="U1346" s="22"/>
      <c r="W1346" s="22"/>
      <c r="Y1346" s="22"/>
      <c r="AA1346" s="22"/>
    </row>
    <row r="1347" spans="1:28" ht="45" hidden="1" customHeight="1" outlineLevel="1" thickBot="1" x14ac:dyDescent="0.3">
      <c r="B1347" s="1"/>
      <c r="D1347" s="1"/>
      <c r="E1347" s="1"/>
      <c r="F1347" s="86"/>
      <c r="G1347" s="87"/>
      <c r="H1347" s="87"/>
      <c r="I1347" s="88"/>
      <c r="J1347" s="39"/>
      <c r="K1347" s="39"/>
      <c r="L1347" s="36">
        <f t="shared" si="67"/>
        <v>0</v>
      </c>
      <c r="N1347"/>
      <c r="O1347"/>
      <c r="Q1347" s="22"/>
      <c r="S1347" s="22"/>
      <c r="U1347" s="22"/>
      <c r="W1347" s="22"/>
      <c r="Y1347" s="22"/>
      <c r="AA1347" s="22"/>
    </row>
    <row r="1348" spans="1:28" ht="45" hidden="1" customHeight="1" outlineLevel="1" thickBot="1" x14ac:dyDescent="0.3">
      <c r="B1348" s="1"/>
      <c r="D1348" s="1"/>
      <c r="E1348" s="1"/>
      <c r="F1348" s="86"/>
      <c r="G1348" s="87"/>
      <c r="H1348" s="87"/>
      <c r="I1348" s="88"/>
      <c r="J1348" s="65"/>
      <c r="K1348" s="65"/>
      <c r="L1348" s="36">
        <f>IFERROR(K1348/J1348,0)</f>
        <v>0</v>
      </c>
      <c r="N1348"/>
      <c r="O1348"/>
      <c r="Q1348" s="22"/>
      <c r="S1348" s="22"/>
      <c r="U1348" s="22"/>
      <c r="W1348" s="22"/>
      <c r="Y1348" s="22"/>
      <c r="AA1348" s="22"/>
    </row>
    <row r="1349" spans="1:28" ht="45" hidden="1" customHeight="1" outlineLevel="1" thickBot="1" x14ac:dyDescent="0.3">
      <c r="B1349" s="1"/>
      <c r="D1349" s="1"/>
      <c r="E1349" s="1"/>
      <c r="F1349" s="86"/>
      <c r="G1349" s="87"/>
      <c r="H1349" s="87"/>
      <c r="I1349" s="88"/>
      <c r="J1349" s="65"/>
      <c r="K1349" s="65"/>
      <c r="L1349" s="36">
        <f>IFERROR(K1349/J1349,0)</f>
        <v>0</v>
      </c>
      <c r="N1349"/>
      <c r="O1349"/>
      <c r="Q1349" s="22"/>
      <c r="S1349" s="22"/>
      <c r="U1349" s="22"/>
      <c r="W1349" s="22"/>
      <c r="Y1349" s="22"/>
      <c r="AA1349" s="22"/>
    </row>
    <row r="1350" spans="1:28" ht="45" hidden="1" customHeight="1" outlineLevel="1" thickBot="1" x14ac:dyDescent="0.3">
      <c r="B1350" s="1"/>
      <c r="D1350" s="1"/>
      <c r="E1350" s="1"/>
      <c r="F1350" s="86"/>
      <c r="G1350" s="87"/>
      <c r="H1350" s="87"/>
      <c r="I1350" s="88"/>
      <c r="J1350" s="65"/>
      <c r="K1350" s="39"/>
      <c r="L1350" s="36">
        <f>IFERROR(K1350/J1350,0)</f>
        <v>0</v>
      </c>
      <c r="N1350"/>
      <c r="O1350"/>
      <c r="Q1350" s="22"/>
      <c r="S1350" s="22"/>
      <c r="U1350" s="22"/>
      <c r="W1350" s="22"/>
      <c r="Y1350" s="22"/>
      <c r="AA1350" s="22"/>
    </row>
    <row r="1351" spans="1:28" ht="45" hidden="1" customHeight="1" outlineLevel="1" thickBot="1" x14ac:dyDescent="0.3">
      <c r="B1351" s="1"/>
      <c r="D1351" s="1"/>
      <c r="E1351" s="1"/>
      <c r="F1351" s="86"/>
      <c r="G1351" s="87"/>
      <c r="H1351" s="87"/>
      <c r="I1351" s="88"/>
      <c r="J1351" s="39"/>
      <c r="K1351" s="39"/>
      <c r="L1351" s="36">
        <f t="shared" si="67"/>
        <v>0</v>
      </c>
      <c r="N1351"/>
      <c r="O1351"/>
      <c r="Q1351"/>
      <c r="S1351"/>
      <c r="T1351"/>
      <c r="U1351"/>
      <c r="V1351"/>
      <c r="W1351"/>
      <c r="X1351"/>
      <c r="Y1351"/>
      <c r="Z1351"/>
      <c r="AA1351"/>
    </row>
    <row r="1352" spans="1:28" ht="45" hidden="1" customHeight="1" outlineLevel="1" thickBot="1" x14ac:dyDescent="0.3">
      <c r="B1352" s="1"/>
      <c r="D1352" s="1"/>
      <c r="E1352" s="1"/>
      <c r="F1352" s="86"/>
      <c r="G1352" s="87"/>
      <c r="H1352" s="87"/>
      <c r="I1352" s="88"/>
      <c r="J1352" s="39"/>
      <c r="K1352" s="39"/>
      <c r="L1352" s="36">
        <f t="shared" si="67"/>
        <v>0</v>
      </c>
      <c r="N1352"/>
      <c r="O1352"/>
    </row>
    <row r="1353" spans="1:28" ht="45" hidden="1" customHeight="1" outlineLevel="1" thickBot="1" x14ac:dyDescent="0.3">
      <c r="B1353" s="1"/>
      <c r="D1353" s="1"/>
      <c r="E1353" s="1"/>
      <c r="F1353" s="86"/>
      <c r="G1353" s="87"/>
      <c r="H1353" s="87"/>
      <c r="I1353" s="88"/>
      <c r="J1353" s="39"/>
      <c r="K1353" s="39"/>
      <c r="L1353" s="36">
        <f t="shared" si="67"/>
        <v>0</v>
      </c>
      <c r="N1353"/>
      <c r="O1353"/>
    </row>
    <row r="1354" spans="1:28" ht="21" customHeight="1" outlineLevel="1" thickBot="1" x14ac:dyDescent="0.3">
      <c r="A1354" s="55"/>
      <c r="B1354" s="1"/>
      <c r="D1354" s="1"/>
      <c r="E1354" s="1"/>
      <c r="F1354" s="119" t="s">
        <v>15</v>
      </c>
      <c r="G1354" s="114"/>
      <c r="H1354" s="114"/>
      <c r="I1354" s="115"/>
      <c r="J1354" s="39">
        <f>SUM(J1323:J1352)</f>
        <v>3693</v>
      </c>
      <c r="K1354" s="39">
        <f>SUM(K1323:K1352)</f>
        <v>4104</v>
      </c>
      <c r="L1354" s="36">
        <f>IFERROR(K1354/J1354,0)</f>
        <v>1.1112916328188465</v>
      </c>
      <c r="N1354"/>
      <c r="O1354"/>
      <c r="AB1354"/>
    </row>
    <row r="1355" spans="1:28" x14ac:dyDescent="0.25">
      <c r="N1355"/>
      <c r="O1355"/>
    </row>
    <row r="1356" spans="1:28" ht="27" customHeight="1" thickBot="1" x14ac:dyDescent="0.3">
      <c r="B1356" s="1"/>
      <c r="D1356" s="1"/>
      <c r="F1356" s="124" t="str">
        <f>F1318</f>
        <v>METAS FINANCEIRAS 2019</v>
      </c>
      <c r="G1356" s="124"/>
      <c r="H1356" s="124"/>
      <c r="I1356" s="124"/>
      <c r="J1356" s="124"/>
      <c r="K1356" s="124"/>
      <c r="L1356" s="124"/>
      <c r="N1356" s="8" t="s">
        <v>1</v>
      </c>
      <c r="O1356" s="9" t="s">
        <v>2</v>
      </c>
      <c r="Q1356" s="123" t="s">
        <v>3</v>
      </c>
      <c r="R1356" s="11"/>
      <c r="S1356" s="123" t="s">
        <v>4</v>
      </c>
      <c r="T1356" s="12"/>
      <c r="U1356" s="123" t="s">
        <v>5</v>
      </c>
      <c r="V1356" s="12"/>
      <c r="W1356" s="123" t="s">
        <v>6</v>
      </c>
      <c r="X1356" s="13"/>
      <c r="Y1356" s="123" t="s">
        <v>7</v>
      </c>
      <c r="Z1356" s="13"/>
      <c r="AA1356" s="123" t="s">
        <v>8</v>
      </c>
    </row>
    <row r="1357" spans="1:28" ht="30" customHeight="1" thickBot="1" x14ac:dyDescent="0.3">
      <c r="B1357" s="14" t="str">
        <f>B1319</f>
        <v>Unidade Responsável</v>
      </c>
      <c r="C1357" s="14" t="str">
        <f t="shared" ref="C1357:L1357" si="68">C1319</f>
        <v>P/A</v>
      </c>
      <c r="D1357" s="14" t="str">
        <f t="shared" si="68"/>
        <v>Denominação</v>
      </c>
      <c r="E1357" s="14" t="str">
        <f t="shared" si="68"/>
        <v>Objetivo Estratégico Principal</v>
      </c>
      <c r="F1357" s="15">
        <f t="shared" si="68"/>
        <v>0</v>
      </c>
      <c r="G1357" s="16" t="str">
        <f t="shared" si="68"/>
        <v>Programação 2019</v>
      </c>
      <c r="H1357" s="15" t="str">
        <f t="shared" si="68"/>
        <v>Transposições no período
Janeiro á Junho</v>
      </c>
      <c r="I1357" s="16" t="str">
        <f t="shared" si="68"/>
        <v>Total programado + Transposições em 30/06/2019</v>
      </c>
      <c r="J1357" s="17" t="str">
        <f t="shared" si="68"/>
        <v>Total executado no período</v>
      </c>
      <c r="K1357" s="18" t="str">
        <f t="shared" si="68"/>
        <v>Total executado acumulado</v>
      </c>
      <c r="L1357" s="19" t="str">
        <f t="shared" si="68"/>
        <v>% de realização em relação ao total executado</v>
      </c>
      <c r="N1357" s="125"/>
      <c r="O1357" s="125"/>
      <c r="Q1357" s="116"/>
      <c r="R1357" s="43"/>
      <c r="S1357" s="116"/>
      <c r="T1357" s="21"/>
      <c r="U1357" s="116"/>
      <c r="V1357" s="21"/>
      <c r="W1357" s="116"/>
      <c r="X1357" s="21"/>
      <c r="Y1357" s="116"/>
      <c r="Z1357" s="21"/>
      <c r="AA1357" s="116"/>
    </row>
    <row r="1358" spans="1:28" ht="59.25" customHeight="1" thickBot="1" x14ac:dyDescent="0.3">
      <c r="A1358" s="23" t="str">
        <f>'[1]Quadro Geral'!A39</f>
        <v>03.01.001</v>
      </c>
      <c r="B1358" s="24" t="str">
        <f>VLOOKUP(A1358,'[1]Quadro Geral'!$A$7:$N$78,'META FÍSICA e FINANCEIRA'!$B$2,0)</f>
        <v>Comissão Ordinária de Ética</v>
      </c>
      <c r="C1358" s="25" t="str">
        <f>VLOOKUP(A1358,'[1]Quadro Geral'!$A$7:$N$78,'META FÍSICA e FINANCEIRA'!$C$2,0)</f>
        <v>A</v>
      </c>
      <c r="D1358" s="25" t="str">
        <f>VLOOKUP(A1358,'[1]Quadro Geral'!$A$7:$N$78,'META FÍSICA e FINANCEIRA'!$D$2,0)</f>
        <v>03.01.001 - Comissão de Ética e Disciplina do CAU/SP (CED – CAU/SP) - Atividades e Ações</v>
      </c>
      <c r="E1358" s="26" t="str">
        <f>VLOOKUP(A1358,'[1]Quadro Geral'!$A$7:$N$78,'META FÍSICA e FINANCEIRA'!$E$2,0)</f>
        <v>Promover o exercício ético e qualificado da profissão</v>
      </c>
      <c r="F1358" s="27" t="e">
        <f>VLOOKUP(E1358,'[1]Quadro Geral'!$A$7:$N$78,'META FÍSICA e FINANCEIRA'!$B$2,0)</f>
        <v>#N/A</v>
      </c>
      <c r="G1358" s="28">
        <f>VLOOKUP(A1358,'[1]Quadro Geral'!$A$7:$N$78,'META FÍSICA e FINANCEIRA'!$G$1,0)</f>
        <v>561515.65</v>
      </c>
      <c r="H1358" s="27">
        <f>VLOOKUP(A1358,'[1]Quadro Geral'!$A$7:$N$78,'META FÍSICA e FINANCEIRA'!$H$1,0)</f>
        <v>0</v>
      </c>
      <c r="I1358" s="28">
        <f>VLOOKUP(A1358,'[1]Quadro Geral'!$A$7:$N$78,'META FÍSICA e FINANCEIRA'!$I$1,0)</f>
        <v>561515.65</v>
      </c>
      <c r="J1358" s="29">
        <f>VLOOKUP(A1358,'[1]Quadro Geral'!$A$7:$N$78,'META FÍSICA e FINANCEIRA'!$J$1,0)</f>
        <v>241493.36</v>
      </c>
      <c r="K1358" s="30">
        <f>VLOOKUP(A1358,'[1]Quadro Geral'!$A$7:$N$78,'META FÍSICA e FINANCEIRA'!$K$1,0)</f>
        <v>241493.36</v>
      </c>
      <c r="L1358" s="31">
        <f>IFERROR(K1358/G1358,0)</f>
        <v>0.43007413951864026</v>
      </c>
      <c r="N1358" s="126"/>
      <c r="O1358" s="126"/>
      <c r="Q1358" s="44"/>
      <c r="S1358" s="20"/>
      <c r="U1358" s="20"/>
      <c r="W1358" s="20"/>
      <c r="Y1358" s="20"/>
      <c r="AA1358" s="20"/>
    </row>
    <row r="1359" spans="1:28" ht="36.75" customHeight="1" outlineLevel="1" thickBot="1" x14ac:dyDescent="0.3">
      <c r="A1359" s="54"/>
      <c r="B1359"/>
      <c r="C1359"/>
      <c r="D1359"/>
      <c r="E1359"/>
      <c r="F1359" s="116" t="str">
        <f>$F$5</f>
        <v>METAS FÍSICAS  2019</v>
      </c>
      <c r="G1359" s="116"/>
      <c r="H1359" s="116"/>
      <c r="I1359" s="116"/>
      <c r="J1359" s="116"/>
      <c r="K1359" s="116"/>
      <c r="L1359" s="116"/>
      <c r="N1359" s="126"/>
      <c r="O1359" s="126"/>
      <c r="Q1359" s="20"/>
      <c r="S1359" s="22"/>
      <c r="U1359" s="22"/>
      <c r="W1359" s="22"/>
      <c r="Y1359" s="22"/>
      <c r="AA1359" s="22"/>
    </row>
    <row r="1360" spans="1:28" ht="21" customHeight="1" outlineLevel="1" thickBot="1" x14ac:dyDescent="0.3">
      <c r="A1360" s="54"/>
      <c r="B1360"/>
      <c r="C1360"/>
      <c r="D1360"/>
      <c r="E1360"/>
      <c r="F1360" s="117" t="s">
        <v>11</v>
      </c>
      <c r="G1360" s="117"/>
      <c r="H1360" s="117"/>
      <c r="I1360" s="118"/>
      <c r="J1360" s="33" t="s">
        <v>12</v>
      </c>
      <c r="K1360" s="33" t="s">
        <v>13</v>
      </c>
      <c r="L1360" s="34" t="s">
        <v>14</v>
      </c>
      <c r="N1360" s="126"/>
      <c r="O1360" s="126"/>
      <c r="Q1360" s="22"/>
      <c r="S1360" s="22"/>
      <c r="U1360" s="22"/>
      <c r="W1360" s="22"/>
      <c r="Y1360" s="22"/>
      <c r="AA1360" s="22"/>
    </row>
    <row r="1361" spans="2:27" ht="222" customHeight="1" outlineLevel="1" thickBot="1" x14ac:dyDescent="0.3">
      <c r="B1361" s="1"/>
      <c r="D1361" s="1"/>
      <c r="E1361" s="1"/>
      <c r="F1361" s="83"/>
      <c r="G1361" s="114" t="s">
        <v>438</v>
      </c>
      <c r="H1361" s="114"/>
      <c r="I1361" s="115"/>
      <c r="J1361" s="39">
        <v>31</v>
      </c>
      <c r="K1361" s="39">
        <v>31</v>
      </c>
      <c r="L1361" s="36">
        <f t="shared" ref="L1361:L1374" si="69">IFERROR(K1361/J1361,0)</f>
        <v>1</v>
      </c>
      <c r="N1361" s="126"/>
      <c r="O1361" s="126"/>
      <c r="Q1361" s="22"/>
      <c r="S1361" s="22"/>
      <c r="U1361" s="22"/>
      <c r="W1361" s="22"/>
      <c r="Y1361" s="22"/>
      <c r="AA1361" s="22"/>
    </row>
    <row r="1362" spans="2:27" ht="45" customHeight="1" outlineLevel="1" thickBot="1" x14ac:dyDescent="0.3">
      <c r="B1362" s="1"/>
      <c r="D1362" s="1"/>
      <c r="E1362" s="1"/>
      <c r="F1362" s="83"/>
      <c r="G1362" s="114" t="s">
        <v>424</v>
      </c>
      <c r="H1362" s="114"/>
      <c r="I1362" s="115"/>
      <c r="J1362" s="39">
        <v>2</v>
      </c>
      <c r="K1362" s="39">
        <v>2</v>
      </c>
      <c r="L1362" s="36">
        <f t="shared" si="69"/>
        <v>1</v>
      </c>
      <c r="N1362" s="126"/>
      <c r="O1362" s="126"/>
      <c r="Q1362" s="22"/>
      <c r="S1362" s="22"/>
      <c r="U1362" s="22"/>
      <c r="W1362" s="22"/>
      <c r="Y1362" s="22"/>
      <c r="AA1362" s="22"/>
    </row>
    <row r="1363" spans="2:27" ht="129" customHeight="1" outlineLevel="1" thickBot="1" x14ac:dyDescent="0.3">
      <c r="B1363" s="1"/>
      <c r="D1363" s="1"/>
      <c r="E1363" s="1"/>
      <c r="F1363" s="83"/>
      <c r="G1363" s="114" t="s">
        <v>439</v>
      </c>
      <c r="H1363" s="114"/>
      <c r="I1363" s="115"/>
      <c r="J1363" s="39">
        <v>3</v>
      </c>
      <c r="K1363" s="39">
        <v>3</v>
      </c>
      <c r="L1363" s="36">
        <f t="shared" si="69"/>
        <v>1</v>
      </c>
      <c r="N1363" s="126"/>
      <c r="O1363" s="126"/>
      <c r="Q1363" s="22"/>
      <c r="S1363" s="22"/>
      <c r="U1363" s="22"/>
      <c r="W1363" s="22" t="s">
        <v>98</v>
      </c>
      <c r="Y1363" s="22"/>
      <c r="AA1363" s="22"/>
    </row>
    <row r="1364" spans="2:27" ht="51" customHeight="1" outlineLevel="1" thickBot="1" x14ac:dyDescent="0.3">
      <c r="B1364" s="1"/>
      <c r="D1364" s="1"/>
      <c r="E1364" s="1"/>
      <c r="F1364" s="83"/>
      <c r="G1364" s="114" t="s">
        <v>425</v>
      </c>
      <c r="H1364" s="114"/>
      <c r="I1364" s="115"/>
      <c r="J1364" s="39">
        <v>3</v>
      </c>
      <c r="K1364" s="39">
        <v>3</v>
      </c>
      <c r="L1364" s="36">
        <f t="shared" si="69"/>
        <v>1</v>
      </c>
      <c r="N1364"/>
      <c r="O1364"/>
      <c r="Q1364" s="22"/>
      <c r="S1364" s="22"/>
      <c r="U1364" s="22"/>
      <c r="W1364" s="22"/>
      <c r="Y1364" s="22"/>
      <c r="AA1364" s="22"/>
    </row>
    <row r="1365" spans="2:27" ht="303" customHeight="1" outlineLevel="1" thickBot="1" x14ac:dyDescent="0.3">
      <c r="B1365" s="1"/>
      <c r="D1365" s="1"/>
      <c r="E1365" s="1"/>
      <c r="F1365" s="83"/>
      <c r="G1365" s="114" t="s">
        <v>440</v>
      </c>
      <c r="H1365" s="114"/>
      <c r="I1365" s="115"/>
      <c r="J1365" s="39">
        <v>6</v>
      </c>
      <c r="K1365" s="39">
        <v>6</v>
      </c>
      <c r="L1365" s="36">
        <f t="shared" si="69"/>
        <v>1</v>
      </c>
      <c r="N1365"/>
      <c r="O1365"/>
      <c r="Q1365" s="44"/>
      <c r="S1365" s="20"/>
      <c r="U1365" s="20"/>
      <c r="W1365" s="22"/>
      <c r="Y1365" s="20"/>
      <c r="AA1365" s="20"/>
    </row>
    <row r="1366" spans="2:27" ht="45" customHeight="1" outlineLevel="1" thickBot="1" x14ac:dyDescent="0.3">
      <c r="B1366" s="1"/>
      <c r="D1366" s="1"/>
      <c r="E1366" s="1"/>
      <c r="F1366" s="83"/>
      <c r="G1366" s="114" t="s">
        <v>426</v>
      </c>
      <c r="H1366" s="114"/>
      <c r="I1366" s="115"/>
      <c r="J1366" s="39">
        <v>1</v>
      </c>
      <c r="K1366" s="39">
        <v>1</v>
      </c>
      <c r="L1366" s="36">
        <f t="shared" si="69"/>
        <v>1</v>
      </c>
      <c r="N1366"/>
      <c r="O1366"/>
      <c r="Q1366" s="20"/>
      <c r="S1366" s="22"/>
      <c r="U1366" s="22"/>
      <c r="W1366" s="22" t="s">
        <v>99</v>
      </c>
      <c r="Y1366" s="22"/>
      <c r="AA1366" s="22"/>
    </row>
    <row r="1367" spans="2:27" ht="67.5" customHeight="1" outlineLevel="1" thickBot="1" x14ac:dyDescent="0.3">
      <c r="B1367" s="1"/>
      <c r="D1367" s="1"/>
      <c r="E1367" s="1"/>
      <c r="F1367" s="83"/>
      <c r="G1367" s="114" t="s">
        <v>427</v>
      </c>
      <c r="H1367" s="114"/>
      <c r="I1367" s="115"/>
      <c r="J1367" s="39">
        <v>4</v>
      </c>
      <c r="K1367" s="39">
        <v>4</v>
      </c>
      <c r="L1367" s="36">
        <f t="shared" si="69"/>
        <v>1</v>
      </c>
      <c r="N1367"/>
      <c r="O1367"/>
      <c r="Q1367" s="22"/>
      <c r="S1367" s="22"/>
      <c r="U1367" s="22"/>
      <c r="W1367" s="22"/>
      <c r="Y1367" s="22"/>
      <c r="AA1367" s="22"/>
    </row>
    <row r="1368" spans="2:27" ht="55.5" customHeight="1" outlineLevel="1" thickBot="1" x14ac:dyDescent="0.3">
      <c r="B1368" s="1"/>
      <c r="D1368" s="1"/>
      <c r="E1368" s="1"/>
      <c r="F1368" s="83"/>
      <c r="G1368" s="114" t="s">
        <v>428</v>
      </c>
      <c r="H1368" s="114"/>
      <c r="I1368" s="115"/>
      <c r="J1368" s="39">
        <v>4</v>
      </c>
      <c r="K1368" s="39">
        <v>4</v>
      </c>
      <c r="L1368" s="36">
        <f t="shared" si="69"/>
        <v>1</v>
      </c>
      <c r="N1368"/>
      <c r="O1368"/>
      <c r="Q1368" s="22"/>
      <c r="S1368" s="22"/>
      <c r="U1368" s="22"/>
      <c r="W1368" s="22"/>
      <c r="Y1368" s="22"/>
      <c r="AA1368" s="22"/>
    </row>
    <row r="1369" spans="2:27" ht="195" customHeight="1" outlineLevel="1" thickBot="1" x14ac:dyDescent="0.3">
      <c r="B1369" s="1"/>
      <c r="D1369" s="1"/>
      <c r="E1369" s="1"/>
      <c r="F1369" s="83"/>
      <c r="G1369" s="114" t="s">
        <v>441</v>
      </c>
      <c r="H1369" s="114"/>
      <c r="I1369" s="115"/>
      <c r="J1369" s="39">
        <v>27</v>
      </c>
      <c r="K1369" s="39">
        <v>27</v>
      </c>
      <c r="L1369" s="36">
        <f t="shared" si="69"/>
        <v>1</v>
      </c>
      <c r="N1369"/>
      <c r="O1369"/>
      <c r="Q1369" s="22"/>
      <c r="S1369" s="22"/>
      <c r="U1369" s="22"/>
      <c r="W1369" s="22"/>
      <c r="Y1369" s="22"/>
      <c r="AA1369" s="22"/>
    </row>
    <row r="1370" spans="2:27" ht="63" customHeight="1" outlineLevel="1" thickBot="1" x14ac:dyDescent="0.3">
      <c r="B1370" s="1"/>
      <c r="D1370" s="1"/>
      <c r="E1370" s="1"/>
      <c r="F1370" s="83"/>
      <c r="G1370" s="114" t="s">
        <v>442</v>
      </c>
      <c r="H1370" s="114"/>
      <c r="I1370" s="115"/>
      <c r="J1370" s="39">
        <v>1</v>
      </c>
      <c r="K1370" s="39">
        <v>1</v>
      </c>
      <c r="L1370" s="36">
        <f t="shared" si="69"/>
        <v>1</v>
      </c>
      <c r="N1370"/>
      <c r="O1370"/>
      <c r="Q1370" s="22"/>
      <c r="S1370" s="22"/>
      <c r="U1370" s="22"/>
      <c r="W1370" s="22"/>
      <c r="Y1370" s="22"/>
      <c r="AA1370" s="22"/>
    </row>
    <row r="1371" spans="2:27" ht="88.5" customHeight="1" outlineLevel="1" thickBot="1" x14ac:dyDescent="0.3">
      <c r="B1371" s="1"/>
      <c r="D1371" s="1"/>
      <c r="E1371" s="1"/>
      <c r="F1371" s="83"/>
      <c r="G1371" s="114" t="s">
        <v>429</v>
      </c>
      <c r="H1371" s="114"/>
      <c r="I1371" s="115"/>
      <c r="J1371" s="39">
        <v>2</v>
      </c>
      <c r="K1371" s="39">
        <v>2</v>
      </c>
      <c r="L1371" s="36">
        <f t="shared" si="69"/>
        <v>1</v>
      </c>
      <c r="N1371"/>
      <c r="O1371"/>
      <c r="Q1371" s="22"/>
      <c r="S1371" s="22"/>
      <c r="U1371" s="22"/>
      <c r="W1371" s="22"/>
      <c r="Y1371" s="22"/>
      <c r="AA1371" s="22"/>
    </row>
    <row r="1372" spans="2:27" ht="286.5" customHeight="1" outlineLevel="1" thickBot="1" x14ac:dyDescent="0.3">
      <c r="B1372" s="1"/>
      <c r="D1372" s="1"/>
      <c r="E1372" s="1"/>
      <c r="F1372" s="83"/>
      <c r="G1372" s="114" t="s">
        <v>443</v>
      </c>
      <c r="H1372" s="114"/>
      <c r="I1372" s="115"/>
      <c r="J1372" s="39">
        <v>39</v>
      </c>
      <c r="K1372" s="39">
        <v>39</v>
      </c>
      <c r="L1372" s="36">
        <f t="shared" si="69"/>
        <v>1</v>
      </c>
      <c r="N1372"/>
      <c r="O1372"/>
      <c r="Q1372" s="44"/>
      <c r="S1372" s="20"/>
      <c r="U1372" s="20"/>
      <c r="W1372" s="20"/>
      <c r="Y1372" s="20"/>
      <c r="AA1372" s="20"/>
    </row>
    <row r="1373" spans="2:27" ht="45" customHeight="1" outlineLevel="1" thickBot="1" x14ac:dyDescent="0.3">
      <c r="B1373" s="1"/>
      <c r="D1373" s="1"/>
      <c r="E1373" s="1"/>
      <c r="F1373" s="83"/>
      <c r="G1373" s="114" t="s">
        <v>430</v>
      </c>
      <c r="H1373" s="114"/>
      <c r="I1373" s="115"/>
      <c r="J1373" s="39">
        <v>2</v>
      </c>
      <c r="K1373" s="39">
        <v>2</v>
      </c>
      <c r="L1373" s="36">
        <f t="shared" si="69"/>
        <v>1</v>
      </c>
      <c r="N1373"/>
      <c r="O1373"/>
      <c r="Q1373" s="20"/>
      <c r="S1373" s="22"/>
      <c r="U1373" s="22"/>
      <c r="W1373" s="22"/>
      <c r="Y1373" s="22"/>
      <c r="AA1373" s="22"/>
    </row>
    <row r="1374" spans="2:27" ht="85.5" customHeight="1" outlineLevel="1" thickBot="1" x14ac:dyDescent="0.3">
      <c r="B1374" s="1"/>
      <c r="D1374" s="1"/>
      <c r="E1374" s="1"/>
      <c r="F1374" s="83"/>
      <c r="G1374" s="114" t="s">
        <v>431</v>
      </c>
      <c r="H1374" s="114"/>
      <c r="I1374" s="115"/>
      <c r="J1374" s="39">
        <v>1</v>
      </c>
      <c r="K1374" s="39">
        <v>1</v>
      </c>
      <c r="L1374" s="36">
        <f t="shared" si="69"/>
        <v>1</v>
      </c>
      <c r="N1374"/>
      <c r="O1374"/>
      <c r="Q1374" s="22"/>
      <c r="S1374" s="22"/>
      <c r="U1374" s="22"/>
      <c r="W1374" s="22"/>
      <c r="Y1374" s="22"/>
      <c r="AA1374" s="22"/>
    </row>
    <row r="1375" spans="2:27" ht="169.5" customHeight="1" outlineLevel="1" thickBot="1" x14ac:dyDescent="0.3">
      <c r="B1375" s="1"/>
      <c r="D1375" s="1"/>
      <c r="E1375" s="1"/>
      <c r="F1375" s="83"/>
      <c r="G1375" s="114" t="s">
        <v>444</v>
      </c>
      <c r="H1375" s="114"/>
      <c r="I1375" s="115"/>
      <c r="J1375" s="39">
        <v>5</v>
      </c>
      <c r="K1375" s="39">
        <v>5</v>
      </c>
      <c r="L1375" s="36">
        <f>IFERROR(K1375/J1375,0)</f>
        <v>1</v>
      </c>
      <c r="N1375"/>
      <c r="O1375"/>
      <c r="Q1375" s="22"/>
      <c r="S1375" s="22"/>
      <c r="U1375" s="22"/>
      <c r="W1375" s="22"/>
      <c r="Y1375" s="22"/>
      <c r="AA1375" s="22"/>
    </row>
    <row r="1376" spans="2:27" ht="45" customHeight="1" outlineLevel="1" thickBot="1" x14ac:dyDescent="0.3">
      <c r="B1376" s="1"/>
      <c r="D1376" s="1"/>
      <c r="E1376" s="1"/>
      <c r="F1376" s="83"/>
      <c r="G1376" s="114" t="s">
        <v>432</v>
      </c>
      <c r="H1376" s="114"/>
      <c r="I1376" s="115"/>
      <c r="J1376" s="39">
        <v>3</v>
      </c>
      <c r="K1376" s="39">
        <v>3</v>
      </c>
      <c r="L1376" s="36">
        <f t="shared" ref="L1376:L1381" si="70">IFERROR(K1376/J1376,0)</f>
        <v>1</v>
      </c>
      <c r="N1376"/>
      <c r="O1376"/>
      <c r="Q1376" s="22"/>
      <c r="S1376" s="22"/>
      <c r="U1376" s="22"/>
      <c r="W1376" s="22"/>
      <c r="Y1376" s="22"/>
      <c r="AA1376" s="22"/>
    </row>
    <row r="1377" spans="1:28" ht="132" customHeight="1" outlineLevel="1" thickBot="1" x14ac:dyDescent="0.3">
      <c r="B1377" s="1"/>
      <c r="D1377" s="1"/>
      <c r="E1377" s="1"/>
      <c r="F1377" s="83"/>
      <c r="G1377" s="114" t="s">
        <v>445</v>
      </c>
      <c r="H1377" s="114"/>
      <c r="I1377" s="115"/>
      <c r="J1377" s="39">
        <v>26</v>
      </c>
      <c r="K1377" s="39">
        <v>26</v>
      </c>
      <c r="L1377" s="36">
        <f t="shared" si="70"/>
        <v>1</v>
      </c>
      <c r="N1377"/>
      <c r="O1377"/>
      <c r="Q1377" s="22"/>
      <c r="S1377" s="22"/>
      <c r="U1377" s="22"/>
      <c r="W1377" s="22"/>
      <c r="Y1377" s="22"/>
      <c r="AA1377" s="22"/>
    </row>
    <row r="1378" spans="1:28" ht="45" customHeight="1" outlineLevel="1" thickBot="1" x14ac:dyDescent="0.3">
      <c r="B1378" s="1"/>
      <c r="D1378" s="1"/>
      <c r="E1378" s="1"/>
      <c r="F1378" s="83"/>
      <c r="G1378" s="114" t="s">
        <v>433</v>
      </c>
      <c r="H1378" s="114"/>
      <c r="I1378" s="115"/>
      <c r="J1378" s="39">
        <v>1</v>
      </c>
      <c r="K1378" s="39">
        <v>1</v>
      </c>
      <c r="L1378" s="36">
        <f t="shared" si="70"/>
        <v>1</v>
      </c>
      <c r="N1378"/>
      <c r="O1378"/>
      <c r="Q1378" s="22"/>
      <c r="S1378" s="22"/>
      <c r="U1378" s="22"/>
      <c r="W1378" s="22"/>
      <c r="Y1378" s="22"/>
      <c r="AA1378" s="22"/>
    </row>
    <row r="1379" spans="1:28" ht="33.75" customHeight="1" outlineLevel="1" thickBot="1" x14ac:dyDescent="0.3">
      <c r="B1379" s="1"/>
      <c r="D1379" s="1"/>
      <c r="E1379" s="1"/>
      <c r="F1379" s="83"/>
      <c r="G1379" s="114" t="s">
        <v>434</v>
      </c>
      <c r="H1379" s="114"/>
      <c r="I1379" s="115"/>
      <c r="J1379" s="39">
        <v>1</v>
      </c>
      <c r="K1379" s="39">
        <v>1</v>
      </c>
      <c r="L1379" s="36">
        <f t="shared" si="70"/>
        <v>1</v>
      </c>
      <c r="N1379"/>
      <c r="O1379"/>
      <c r="Q1379" s="44"/>
      <c r="S1379" s="20"/>
      <c r="U1379" s="20"/>
      <c r="W1379" s="20"/>
      <c r="Y1379" s="20"/>
      <c r="AA1379" s="20"/>
    </row>
    <row r="1380" spans="1:28" ht="244.5" customHeight="1" outlineLevel="1" thickBot="1" x14ac:dyDescent="0.3">
      <c r="B1380" s="1"/>
      <c r="D1380" s="1"/>
      <c r="E1380" s="1"/>
      <c r="F1380" s="83"/>
      <c r="G1380" s="114" t="s">
        <v>446</v>
      </c>
      <c r="H1380" s="114"/>
      <c r="I1380" s="115"/>
      <c r="J1380" s="39">
        <v>6</v>
      </c>
      <c r="K1380" s="39">
        <v>6</v>
      </c>
      <c r="L1380" s="36">
        <f t="shared" si="70"/>
        <v>1</v>
      </c>
      <c r="N1380"/>
      <c r="O1380"/>
      <c r="Q1380" s="20"/>
      <c r="S1380" s="22"/>
      <c r="U1380" s="22"/>
      <c r="W1380" s="22"/>
      <c r="Y1380" s="22"/>
      <c r="AA1380" s="22"/>
    </row>
    <row r="1381" spans="1:28" ht="45" customHeight="1" outlineLevel="1" thickBot="1" x14ac:dyDescent="0.3">
      <c r="B1381" s="1"/>
      <c r="D1381" s="1"/>
      <c r="E1381" s="1"/>
      <c r="F1381" s="83"/>
      <c r="G1381" s="114" t="s">
        <v>435</v>
      </c>
      <c r="H1381" s="114"/>
      <c r="I1381" s="115"/>
      <c r="J1381" s="39">
        <v>1</v>
      </c>
      <c r="K1381" s="39">
        <v>1</v>
      </c>
      <c r="L1381" s="36">
        <f t="shared" si="70"/>
        <v>1</v>
      </c>
      <c r="N1381"/>
      <c r="O1381"/>
      <c r="Q1381" s="22"/>
      <c r="S1381" s="22"/>
      <c r="U1381" s="22"/>
      <c r="W1381" s="22"/>
      <c r="Y1381" s="22"/>
      <c r="AA1381" s="22"/>
    </row>
    <row r="1382" spans="1:28" ht="132" customHeight="1" outlineLevel="1" thickBot="1" x14ac:dyDescent="0.3">
      <c r="B1382" s="1"/>
      <c r="D1382" s="1"/>
      <c r="E1382" s="1"/>
      <c r="F1382" s="83"/>
      <c r="G1382" s="114" t="s">
        <v>447</v>
      </c>
      <c r="H1382" s="114"/>
      <c r="I1382" s="115"/>
      <c r="J1382" s="39">
        <v>31</v>
      </c>
      <c r="K1382" s="39">
        <v>31</v>
      </c>
      <c r="L1382" s="36">
        <f>IFERROR(K1383/J1383,0)</f>
        <v>1</v>
      </c>
      <c r="N1382"/>
      <c r="O1382"/>
      <c r="Q1382" s="22"/>
      <c r="S1382" s="22"/>
      <c r="U1382" s="22"/>
      <c r="W1382" s="22"/>
      <c r="Y1382" s="22"/>
      <c r="AA1382" s="22"/>
    </row>
    <row r="1383" spans="1:28" ht="45" customHeight="1" outlineLevel="1" thickBot="1" x14ac:dyDescent="0.3">
      <c r="B1383" s="1"/>
      <c r="D1383" s="1"/>
      <c r="E1383" s="1"/>
      <c r="F1383" s="83"/>
      <c r="G1383" s="114" t="s">
        <v>436</v>
      </c>
      <c r="H1383" s="114"/>
      <c r="I1383" s="115"/>
      <c r="J1383" s="39">
        <v>3</v>
      </c>
      <c r="K1383" s="39">
        <v>3</v>
      </c>
      <c r="L1383" s="36">
        <f t="shared" ref="L1383:L1388" si="71">IFERROR(K1383/J1383,0)</f>
        <v>1</v>
      </c>
      <c r="N1383"/>
      <c r="O1383"/>
      <c r="Q1383" s="22"/>
      <c r="S1383" s="22"/>
      <c r="U1383" s="22"/>
      <c r="W1383" s="22"/>
      <c r="Y1383" s="22"/>
      <c r="AA1383" s="22"/>
    </row>
    <row r="1384" spans="1:28" ht="64.5" customHeight="1" outlineLevel="1" thickBot="1" x14ac:dyDescent="0.3">
      <c r="B1384" s="1"/>
      <c r="D1384" s="1"/>
      <c r="E1384" s="1"/>
      <c r="F1384" s="83"/>
      <c r="G1384" s="114" t="s">
        <v>437</v>
      </c>
      <c r="H1384" s="114"/>
      <c r="I1384" s="115"/>
      <c r="J1384" s="39">
        <v>5</v>
      </c>
      <c r="K1384" s="39">
        <v>5</v>
      </c>
      <c r="L1384" s="36">
        <f t="shared" si="71"/>
        <v>1</v>
      </c>
      <c r="N1384"/>
      <c r="O1384"/>
      <c r="Q1384" s="22"/>
      <c r="S1384" s="22"/>
      <c r="U1384" s="22"/>
      <c r="W1384" s="22"/>
      <c r="Y1384" s="22"/>
      <c r="AA1384" s="22"/>
    </row>
    <row r="1385" spans="1:28" ht="127.5" customHeight="1" outlineLevel="1" thickBot="1" x14ac:dyDescent="0.3">
      <c r="B1385" s="1"/>
      <c r="D1385" s="1"/>
      <c r="E1385" s="1"/>
      <c r="F1385" s="83"/>
      <c r="G1385" s="114" t="s">
        <v>448</v>
      </c>
      <c r="H1385" s="114"/>
      <c r="I1385" s="115"/>
      <c r="J1385" s="39">
        <v>3</v>
      </c>
      <c r="K1385" s="39">
        <v>3</v>
      </c>
      <c r="L1385" s="36">
        <f t="shared" si="71"/>
        <v>1</v>
      </c>
      <c r="N1385"/>
      <c r="O1385"/>
      <c r="Q1385" s="22"/>
      <c r="S1385" s="22"/>
      <c r="U1385" s="22"/>
      <c r="W1385" s="22"/>
      <c r="Y1385" s="22"/>
      <c r="AA1385" s="22"/>
    </row>
    <row r="1386" spans="1:28" ht="15.75" hidden="1" outlineLevel="1" thickBot="1" x14ac:dyDescent="0.3">
      <c r="B1386" s="1"/>
      <c r="D1386" s="1"/>
      <c r="E1386" s="1"/>
      <c r="F1386" s="83"/>
      <c r="G1386" s="84"/>
      <c r="H1386" s="84"/>
      <c r="I1386" s="85"/>
      <c r="J1386" s="39"/>
      <c r="K1386" s="39"/>
      <c r="L1386" s="36">
        <f t="shared" si="71"/>
        <v>0</v>
      </c>
      <c r="N1386"/>
      <c r="O1386"/>
      <c r="Q1386"/>
      <c r="S1386"/>
      <c r="T1386"/>
      <c r="U1386"/>
      <c r="V1386"/>
      <c r="W1386"/>
      <c r="X1386"/>
      <c r="Y1386"/>
      <c r="Z1386"/>
      <c r="AA1386"/>
    </row>
    <row r="1387" spans="1:28" ht="45" hidden="1" customHeight="1" outlineLevel="1" thickBot="1" x14ac:dyDescent="0.3">
      <c r="B1387" s="1"/>
      <c r="D1387" s="1"/>
      <c r="E1387" s="1"/>
      <c r="F1387" s="83"/>
      <c r="G1387" s="84"/>
      <c r="H1387" s="84"/>
      <c r="I1387" s="85"/>
      <c r="J1387" s="39"/>
      <c r="K1387" s="39"/>
      <c r="L1387" s="36">
        <f t="shared" si="71"/>
        <v>0</v>
      </c>
      <c r="N1387"/>
      <c r="O1387"/>
    </row>
    <row r="1388" spans="1:28" ht="45" hidden="1" customHeight="1" outlineLevel="1" thickBot="1" x14ac:dyDescent="0.3">
      <c r="B1388" s="1"/>
      <c r="D1388" s="1"/>
      <c r="E1388" s="1"/>
      <c r="F1388" s="83"/>
      <c r="G1388" s="84"/>
      <c r="H1388" s="84"/>
      <c r="I1388" s="85"/>
      <c r="J1388" s="39"/>
      <c r="K1388" s="39"/>
      <c r="L1388" s="36">
        <f t="shared" si="71"/>
        <v>0</v>
      </c>
      <c r="N1388"/>
      <c r="O1388"/>
    </row>
    <row r="1389" spans="1:28" ht="21" customHeight="1" outlineLevel="1" thickBot="1" x14ac:dyDescent="0.3">
      <c r="A1389" s="55"/>
      <c r="B1389" s="1"/>
      <c r="D1389" s="1"/>
      <c r="E1389" s="1"/>
      <c r="F1389" s="119" t="s">
        <v>15</v>
      </c>
      <c r="G1389" s="114"/>
      <c r="H1389" s="114"/>
      <c r="I1389" s="115"/>
      <c r="J1389" s="39">
        <f>SUM(J1361:J1388)</f>
        <v>211</v>
      </c>
      <c r="K1389" s="39">
        <f>SUM(K1361:K1385)</f>
        <v>211</v>
      </c>
      <c r="L1389" s="36">
        <f>IFERROR(K1389/J1389,0)</f>
        <v>1</v>
      </c>
      <c r="N1389"/>
      <c r="O1389"/>
      <c r="AB1389"/>
    </row>
    <row r="1390" spans="1:28" x14ac:dyDescent="0.25">
      <c r="N1390"/>
      <c r="O1390"/>
    </row>
    <row r="1391" spans="1:28" ht="27" customHeight="1" thickBot="1" x14ac:dyDescent="0.3">
      <c r="B1391" s="1"/>
      <c r="D1391" s="1"/>
      <c r="F1391" s="124" t="str">
        <f>F1356</f>
        <v>METAS FINANCEIRAS 2019</v>
      </c>
      <c r="G1391" s="124"/>
      <c r="H1391" s="124"/>
      <c r="I1391" s="124"/>
      <c r="J1391" s="124"/>
      <c r="K1391" s="124"/>
      <c r="L1391" s="124"/>
      <c r="N1391" s="8" t="s">
        <v>1</v>
      </c>
      <c r="O1391" s="9" t="s">
        <v>2</v>
      </c>
      <c r="Q1391" s="123" t="s">
        <v>3</v>
      </c>
      <c r="R1391" s="11"/>
      <c r="S1391" s="123" t="s">
        <v>4</v>
      </c>
      <c r="T1391" s="12"/>
      <c r="U1391" s="123" t="s">
        <v>5</v>
      </c>
      <c r="V1391" s="12"/>
      <c r="W1391" s="123" t="s">
        <v>6</v>
      </c>
      <c r="X1391" s="13"/>
      <c r="Y1391" s="123" t="s">
        <v>7</v>
      </c>
      <c r="Z1391" s="13"/>
      <c r="AA1391" s="123" t="s">
        <v>8</v>
      </c>
    </row>
    <row r="1392" spans="1:28" ht="30" customHeight="1" thickBot="1" x14ac:dyDescent="0.3">
      <c r="B1392" s="14" t="str">
        <f>B1357</f>
        <v>Unidade Responsável</v>
      </c>
      <c r="C1392" s="14" t="str">
        <f t="shared" ref="C1392:L1392" si="72">C1357</f>
        <v>P/A</v>
      </c>
      <c r="D1392" s="14" t="str">
        <f t="shared" si="72"/>
        <v>Denominação</v>
      </c>
      <c r="E1392" s="14" t="str">
        <f t="shared" si="72"/>
        <v>Objetivo Estratégico Principal</v>
      </c>
      <c r="F1392" s="15">
        <f t="shared" si="72"/>
        <v>0</v>
      </c>
      <c r="G1392" s="16" t="str">
        <f t="shared" si="72"/>
        <v>Programação 2019</v>
      </c>
      <c r="H1392" s="15" t="str">
        <f t="shared" si="72"/>
        <v>Transposições no período
Janeiro á Junho</v>
      </c>
      <c r="I1392" s="16" t="str">
        <f t="shared" si="72"/>
        <v>Total programado + Transposições em 30/06/2019</v>
      </c>
      <c r="J1392" s="17" t="str">
        <f t="shared" si="72"/>
        <v>Total executado no período</v>
      </c>
      <c r="K1392" s="18" t="str">
        <f t="shared" si="72"/>
        <v>Total executado acumulado</v>
      </c>
      <c r="L1392" s="19" t="str">
        <f t="shared" si="72"/>
        <v>% de realização em relação ao total executado</v>
      </c>
      <c r="N1392" s="125"/>
      <c r="O1392" s="125"/>
      <c r="Q1392" s="116"/>
      <c r="R1392" s="43"/>
      <c r="S1392" s="116"/>
      <c r="T1392" s="21"/>
      <c r="U1392" s="116"/>
      <c r="V1392" s="21"/>
      <c r="W1392" s="116"/>
      <c r="X1392" s="21"/>
      <c r="Y1392" s="116"/>
      <c r="Z1392" s="21"/>
      <c r="AA1392" s="116"/>
    </row>
    <row r="1393" spans="1:27" ht="59.25" customHeight="1" thickBot="1" x14ac:dyDescent="0.3">
      <c r="A1393" s="23" t="str">
        <f>'[1]Quadro Geral'!A40</f>
        <v>03.02.001</v>
      </c>
      <c r="B1393" s="24" t="str">
        <f>VLOOKUP(A1393,'[1]Quadro Geral'!$A$7:$N$78,'META FÍSICA e FINANCEIRA'!$B$2,0)</f>
        <v>Comissão Ordinária de Ensino e Formação</v>
      </c>
      <c r="C1393" s="25" t="str">
        <f>VLOOKUP(A1393,'[1]Quadro Geral'!$A$7:$N$78,'META FÍSICA e FINANCEIRA'!$C$2,0)</f>
        <v>A</v>
      </c>
      <c r="D1393" s="25" t="str">
        <f>VLOOKUP(A1393,'[1]Quadro Geral'!$A$7:$N$78,'META FÍSICA e FINANCEIRA'!$D$2,0)</f>
        <v>03.02.001 - Comissão de Ensino e Formação do CAU/SP (CEF – CAU/SP) - Atividades e Ações</v>
      </c>
      <c r="E1393" s="26" t="str">
        <f>VLOOKUP(A1393,'[1]Quadro Geral'!$A$7:$N$78,'META FÍSICA e FINANCEIRA'!$E$2,0)</f>
        <v>Influenciar as diretrizes do ensino de Arquitetura e Urbanismo e sua formação continuada</v>
      </c>
      <c r="F1393" s="27" t="e">
        <f>VLOOKUP(E1393,'[1]Quadro Geral'!$A$7:$N$78,'META FÍSICA e FINANCEIRA'!$B$2,0)</f>
        <v>#N/A</v>
      </c>
      <c r="G1393" s="28">
        <f>VLOOKUP(A1393,'[1]Quadro Geral'!$A$7:$N$78,'META FÍSICA e FINANCEIRA'!$G$1,0)</f>
        <v>313060.19899999996</v>
      </c>
      <c r="H1393" s="27">
        <f>VLOOKUP(A1393,'[1]Quadro Geral'!$A$7:$N$78,'META FÍSICA e FINANCEIRA'!$H$1,0)</f>
        <v>1.0000000474974513E-3</v>
      </c>
      <c r="I1393" s="28">
        <f>VLOOKUP(A1393,'[1]Quadro Geral'!$A$7:$N$78,'META FÍSICA e FINANCEIRA'!$I$1,0)</f>
        <v>313060.2</v>
      </c>
      <c r="J1393" s="29">
        <f>VLOOKUP(A1393,'[1]Quadro Geral'!$A$7:$N$78,'META FÍSICA e FINANCEIRA'!$J$1,0)</f>
        <v>73798.210000000006</v>
      </c>
      <c r="K1393" s="30">
        <f>VLOOKUP(A1393,'[1]Quadro Geral'!$A$7:$N$78,'META FÍSICA e FINANCEIRA'!$K$1,0)</f>
        <v>73798.210000000006</v>
      </c>
      <c r="L1393" s="31">
        <f>IFERROR(K1393/G1393,0)</f>
        <v>0.2357316906963316</v>
      </c>
      <c r="N1393" s="126"/>
      <c r="O1393" s="126"/>
      <c r="Q1393" s="22"/>
      <c r="S1393" s="20"/>
      <c r="U1393" s="20"/>
      <c r="W1393" s="20"/>
      <c r="Y1393" s="20"/>
      <c r="AA1393" s="20"/>
    </row>
    <row r="1394" spans="1:27" ht="36.75" customHeight="1" outlineLevel="1" thickBot="1" x14ac:dyDescent="0.3">
      <c r="A1394" s="54"/>
      <c r="B1394"/>
      <c r="C1394"/>
      <c r="D1394"/>
      <c r="E1394"/>
      <c r="F1394" s="116" t="str">
        <f>$F$5</f>
        <v>METAS FÍSICAS  2019</v>
      </c>
      <c r="G1394" s="116"/>
      <c r="H1394" s="116"/>
      <c r="I1394" s="116"/>
      <c r="J1394" s="116"/>
      <c r="K1394" s="116"/>
      <c r="L1394" s="116"/>
      <c r="N1394" s="126"/>
      <c r="O1394" s="126"/>
      <c r="Q1394" s="22"/>
      <c r="S1394" s="22"/>
      <c r="U1394" s="22"/>
      <c r="W1394" s="22"/>
      <c r="Y1394" s="22"/>
      <c r="AA1394" s="22"/>
    </row>
    <row r="1395" spans="1:27" ht="21" customHeight="1" outlineLevel="1" thickBot="1" x14ac:dyDescent="0.3">
      <c r="A1395" s="54"/>
      <c r="B1395"/>
      <c r="C1395"/>
      <c r="D1395"/>
      <c r="E1395"/>
      <c r="F1395" s="117" t="s">
        <v>11</v>
      </c>
      <c r="G1395" s="117"/>
      <c r="H1395" s="117"/>
      <c r="I1395" s="118"/>
      <c r="J1395" s="33" t="s">
        <v>12</v>
      </c>
      <c r="K1395" s="33" t="s">
        <v>13</v>
      </c>
      <c r="L1395" s="34" t="s">
        <v>14</v>
      </c>
      <c r="N1395" s="126"/>
      <c r="O1395" s="126"/>
      <c r="Q1395" s="22"/>
      <c r="S1395" s="22"/>
      <c r="U1395" s="22"/>
      <c r="W1395" s="22"/>
      <c r="Y1395" s="22"/>
      <c r="AA1395" s="22"/>
    </row>
    <row r="1396" spans="1:27" ht="39.950000000000003" customHeight="1" outlineLevel="1" thickBot="1" x14ac:dyDescent="0.3">
      <c r="B1396" s="1"/>
      <c r="D1396" s="1"/>
      <c r="E1396" s="1"/>
      <c r="F1396" s="92"/>
      <c r="G1396" s="114" t="s">
        <v>520</v>
      </c>
      <c r="H1396" s="114"/>
      <c r="I1396" s="115"/>
      <c r="J1396" s="39">
        <v>1</v>
      </c>
      <c r="K1396" s="39">
        <v>1</v>
      </c>
      <c r="L1396" s="36">
        <f t="shared" ref="L1396:L1428" si="73">IFERROR(K1396/J1396,0)</f>
        <v>1</v>
      </c>
      <c r="N1396" s="126"/>
      <c r="O1396" s="126"/>
      <c r="Q1396" s="22"/>
      <c r="S1396" s="22"/>
      <c r="U1396" s="22"/>
      <c r="W1396" s="22"/>
      <c r="Y1396" s="22"/>
      <c r="AA1396" s="22"/>
    </row>
    <row r="1397" spans="1:27" ht="39.950000000000003" customHeight="1" outlineLevel="1" thickBot="1" x14ac:dyDescent="0.3">
      <c r="B1397" s="1"/>
      <c r="D1397" s="1"/>
      <c r="E1397" s="1"/>
      <c r="F1397" s="92"/>
      <c r="G1397" s="114" t="s">
        <v>508</v>
      </c>
      <c r="H1397" s="114"/>
      <c r="I1397" s="115"/>
      <c r="J1397" s="39">
        <v>1</v>
      </c>
      <c r="K1397" s="39">
        <v>0</v>
      </c>
      <c r="L1397" s="36">
        <f t="shared" si="73"/>
        <v>0</v>
      </c>
      <c r="N1397" s="126"/>
      <c r="O1397" s="126"/>
      <c r="Q1397" s="22"/>
      <c r="S1397" s="20"/>
      <c r="U1397" s="20"/>
      <c r="W1397" s="20"/>
      <c r="Y1397" s="20"/>
      <c r="AA1397" s="20"/>
    </row>
    <row r="1398" spans="1:27" ht="39.950000000000003" customHeight="1" outlineLevel="1" thickBot="1" x14ac:dyDescent="0.3">
      <c r="B1398" s="1"/>
      <c r="D1398" s="1"/>
      <c r="E1398" s="1"/>
      <c r="F1398" s="92"/>
      <c r="G1398" s="114" t="s">
        <v>510</v>
      </c>
      <c r="H1398" s="114"/>
      <c r="I1398" s="115"/>
      <c r="J1398" s="39">
        <v>5</v>
      </c>
      <c r="K1398" s="39">
        <v>4</v>
      </c>
      <c r="L1398" s="36">
        <f t="shared" si="73"/>
        <v>0.8</v>
      </c>
      <c r="N1398" s="126"/>
      <c r="O1398" s="126"/>
      <c r="Q1398" s="22"/>
      <c r="S1398" s="22"/>
      <c r="U1398" s="22"/>
      <c r="W1398" s="22"/>
      <c r="Y1398" s="22"/>
      <c r="AA1398" s="22"/>
    </row>
    <row r="1399" spans="1:27" ht="39.950000000000003" customHeight="1" outlineLevel="1" thickBot="1" x14ac:dyDescent="0.3">
      <c r="B1399" s="1"/>
      <c r="D1399" s="1"/>
      <c r="E1399" s="1"/>
      <c r="F1399" s="92"/>
      <c r="G1399" s="114" t="s">
        <v>511</v>
      </c>
      <c r="H1399" s="114"/>
      <c r="I1399" s="115"/>
      <c r="J1399" s="39">
        <v>1</v>
      </c>
      <c r="K1399" s="39">
        <v>1</v>
      </c>
      <c r="L1399" s="36">
        <f t="shared" si="73"/>
        <v>1</v>
      </c>
      <c r="N1399"/>
      <c r="O1399"/>
      <c r="Q1399" s="22"/>
      <c r="S1399" s="22"/>
      <c r="U1399" s="22"/>
      <c r="W1399" s="22"/>
      <c r="Y1399" s="22"/>
      <c r="AA1399" s="22"/>
    </row>
    <row r="1400" spans="1:27" ht="39.950000000000003" customHeight="1" outlineLevel="1" thickBot="1" x14ac:dyDescent="0.3">
      <c r="B1400" s="1"/>
      <c r="D1400" s="1"/>
      <c r="E1400" s="1"/>
      <c r="F1400" s="92"/>
      <c r="G1400" s="114" t="s">
        <v>521</v>
      </c>
      <c r="H1400" s="114"/>
      <c r="I1400" s="115"/>
      <c r="J1400" s="39">
        <v>1</v>
      </c>
      <c r="K1400" s="39">
        <v>1</v>
      </c>
      <c r="L1400" s="36">
        <f t="shared" si="73"/>
        <v>1</v>
      </c>
      <c r="N1400"/>
      <c r="O1400"/>
      <c r="Q1400" s="22"/>
      <c r="S1400" s="22"/>
      <c r="U1400" s="22"/>
      <c r="W1400" s="22"/>
      <c r="Y1400" s="22"/>
      <c r="AA1400" s="22"/>
    </row>
    <row r="1401" spans="1:27" ht="39.950000000000003" customHeight="1" outlineLevel="1" thickBot="1" x14ac:dyDescent="0.3">
      <c r="B1401" s="1"/>
      <c r="D1401" s="1"/>
      <c r="E1401" s="1"/>
      <c r="F1401" s="92"/>
      <c r="G1401" s="114" t="s">
        <v>508</v>
      </c>
      <c r="H1401" s="114"/>
      <c r="I1401" s="115"/>
      <c r="J1401" s="39">
        <v>1</v>
      </c>
      <c r="K1401" s="39">
        <v>0</v>
      </c>
      <c r="L1401" s="36">
        <f t="shared" si="73"/>
        <v>0</v>
      </c>
      <c r="N1401"/>
      <c r="O1401"/>
      <c r="Q1401" s="22"/>
      <c r="S1401" s="20"/>
      <c r="U1401" s="20"/>
      <c r="W1401" s="20"/>
      <c r="Y1401" s="20"/>
      <c r="AA1401" s="20"/>
    </row>
    <row r="1402" spans="1:27" ht="39.950000000000003" customHeight="1" outlineLevel="1" thickBot="1" x14ac:dyDescent="0.3">
      <c r="B1402" s="1"/>
      <c r="D1402" s="1"/>
      <c r="E1402" s="1"/>
      <c r="F1402" s="92"/>
      <c r="G1402" s="114" t="s">
        <v>518</v>
      </c>
      <c r="H1402" s="114"/>
      <c r="I1402" s="115"/>
      <c r="J1402" s="39">
        <v>5</v>
      </c>
      <c r="K1402" s="39">
        <v>1</v>
      </c>
      <c r="L1402" s="36">
        <f t="shared" si="73"/>
        <v>0.2</v>
      </c>
      <c r="N1402"/>
      <c r="O1402"/>
      <c r="Q1402" s="22"/>
      <c r="S1402" s="22"/>
      <c r="U1402" s="22"/>
      <c r="W1402" s="22"/>
      <c r="Y1402" s="22"/>
      <c r="AA1402" s="22"/>
    </row>
    <row r="1403" spans="1:27" ht="39.950000000000003" customHeight="1" outlineLevel="1" thickBot="1" x14ac:dyDescent="0.3">
      <c r="B1403" s="1"/>
      <c r="D1403" s="1"/>
      <c r="E1403" s="1"/>
      <c r="F1403" s="92"/>
      <c r="G1403" s="114" t="s">
        <v>519</v>
      </c>
      <c r="H1403" s="114"/>
      <c r="I1403" s="115"/>
      <c r="J1403" s="39">
        <v>1</v>
      </c>
      <c r="K1403" s="39">
        <v>1</v>
      </c>
      <c r="L1403" s="36">
        <f t="shared" si="73"/>
        <v>1</v>
      </c>
      <c r="N1403"/>
      <c r="O1403"/>
      <c r="Q1403" s="22"/>
      <c r="S1403" s="22"/>
      <c r="U1403" s="22"/>
      <c r="W1403" s="22"/>
      <c r="Y1403" s="22"/>
      <c r="AA1403" s="22"/>
    </row>
    <row r="1404" spans="1:27" ht="39.950000000000003" customHeight="1" outlineLevel="1" thickBot="1" x14ac:dyDescent="0.3">
      <c r="B1404" s="1"/>
      <c r="D1404" s="1"/>
      <c r="E1404" s="1"/>
      <c r="F1404" s="92"/>
      <c r="G1404" s="114" t="s">
        <v>522</v>
      </c>
      <c r="H1404" s="114"/>
      <c r="I1404" s="115"/>
      <c r="J1404" s="39">
        <v>1</v>
      </c>
      <c r="K1404" s="39">
        <v>1</v>
      </c>
      <c r="L1404" s="36">
        <f t="shared" si="73"/>
        <v>1</v>
      </c>
      <c r="N1404"/>
      <c r="O1404"/>
      <c r="Q1404" s="22"/>
      <c r="S1404" s="22"/>
      <c r="U1404" s="22"/>
      <c r="W1404" s="22"/>
      <c r="Y1404" s="22"/>
      <c r="AA1404" s="22"/>
    </row>
    <row r="1405" spans="1:27" ht="39.950000000000003" customHeight="1" outlineLevel="1" thickBot="1" x14ac:dyDescent="0.3">
      <c r="B1405" s="1"/>
      <c r="D1405" s="1"/>
      <c r="E1405" s="1"/>
      <c r="F1405" s="92"/>
      <c r="G1405" s="114" t="s">
        <v>508</v>
      </c>
      <c r="H1405" s="114"/>
      <c r="I1405" s="115"/>
      <c r="J1405" s="39">
        <v>1</v>
      </c>
      <c r="K1405" s="39">
        <v>0</v>
      </c>
      <c r="L1405" s="36">
        <f t="shared" si="73"/>
        <v>0</v>
      </c>
      <c r="N1405"/>
      <c r="O1405"/>
      <c r="Q1405" s="22"/>
      <c r="S1405" s="20"/>
      <c r="U1405" s="20"/>
      <c r="W1405" s="20"/>
      <c r="Y1405" s="20"/>
      <c r="AA1405" s="20"/>
    </row>
    <row r="1406" spans="1:27" ht="59.25" customHeight="1" outlineLevel="1" thickBot="1" x14ac:dyDescent="0.3">
      <c r="B1406" s="1"/>
      <c r="D1406" s="1"/>
      <c r="E1406" s="1"/>
      <c r="F1406" s="92"/>
      <c r="G1406" s="114" t="s">
        <v>512</v>
      </c>
      <c r="H1406" s="114"/>
      <c r="I1406" s="115"/>
      <c r="J1406" s="39">
        <v>5</v>
      </c>
      <c r="K1406" s="39">
        <v>5</v>
      </c>
      <c r="L1406" s="36">
        <f t="shared" si="73"/>
        <v>1</v>
      </c>
      <c r="N1406"/>
      <c r="O1406"/>
      <c r="Q1406" s="22"/>
      <c r="S1406" s="22"/>
      <c r="U1406" s="22"/>
      <c r="W1406" s="22"/>
      <c r="Y1406" s="22"/>
      <c r="AA1406" s="22"/>
    </row>
    <row r="1407" spans="1:27" ht="39.950000000000003" customHeight="1" outlineLevel="1" thickBot="1" x14ac:dyDescent="0.3">
      <c r="B1407" s="1"/>
      <c r="D1407" s="1"/>
      <c r="E1407" s="1"/>
      <c r="F1407" s="92"/>
      <c r="G1407" s="114" t="s">
        <v>513</v>
      </c>
      <c r="H1407" s="114"/>
      <c r="I1407" s="115"/>
      <c r="J1407" s="39">
        <v>1</v>
      </c>
      <c r="K1407" s="39">
        <v>1</v>
      </c>
      <c r="L1407" s="36">
        <f t="shared" si="73"/>
        <v>1</v>
      </c>
      <c r="N1407"/>
      <c r="O1407"/>
      <c r="Q1407" s="22"/>
      <c r="S1407" s="22"/>
      <c r="U1407" s="22"/>
      <c r="W1407" s="22"/>
      <c r="Y1407" s="22"/>
      <c r="AA1407" s="22"/>
    </row>
    <row r="1408" spans="1:27" ht="39.950000000000003" customHeight="1" outlineLevel="1" thickBot="1" x14ac:dyDescent="0.3">
      <c r="B1408" s="1"/>
      <c r="D1408" s="1"/>
      <c r="E1408" s="1"/>
      <c r="F1408" s="92"/>
      <c r="G1408" s="114" t="s">
        <v>523</v>
      </c>
      <c r="H1408" s="114"/>
      <c r="I1408" s="115"/>
      <c r="J1408" s="39">
        <v>1</v>
      </c>
      <c r="K1408" s="39">
        <v>1</v>
      </c>
      <c r="L1408" s="36">
        <f t="shared" si="73"/>
        <v>1</v>
      </c>
      <c r="N1408"/>
      <c r="O1408"/>
      <c r="Q1408" s="22"/>
      <c r="S1408" s="22"/>
      <c r="U1408" s="22"/>
      <c r="W1408" s="22"/>
      <c r="Y1408" s="22"/>
      <c r="AA1408" s="22"/>
    </row>
    <row r="1409" spans="2:27" ht="39.950000000000003" customHeight="1" outlineLevel="1" thickBot="1" x14ac:dyDescent="0.3">
      <c r="B1409" s="1"/>
      <c r="D1409" s="1"/>
      <c r="E1409" s="1"/>
      <c r="F1409" s="92"/>
      <c r="G1409" s="114" t="s">
        <v>508</v>
      </c>
      <c r="H1409" s="114"/>
      <c r="I1409" s="115"/>
      <c r="J1409" s="39">
        <v>1</v>
      </c>
      <c r="K1409" s="39">
        <v>0</v>
      </c>
      <c r="L1409" s="36">
        <f t="shared" si="73"/>
        <v>0</v>
      </c>
      <c r="N1409"/>
      <c r="O1409"/>
      <c r="Q1409" s="22"/>
      <c r="S1409" s="20"/>
      <c r="U1409" s="20"/>
      <c r="W1409" s="20"/>
      <c r="Y1409" s="20"/>
      <c r="AA1409" s="20"/>
    </row>
    <row r="1410" spans="2:27" ht="39.950000000000003" customHeight="1" outlineLevel="1" thickBot="1" x14ac:dyDescent="0.3">
      <c r="B1410" s="1"/>
      <c r="D1410" s="1"/>
      <c r="E1410" s="1"/>
      <c r="F1410" s="92"/>
      <c r="G1410" s="114" t="s">
        <v>514</v>
      </c>
      <c r="H1410" s="114"/>
      <c r="I1410" s="115"/>
      <c r="J1410" s="39">
        <v>5</v>
      </c>
      <c r="K1410" s="39">
        <v>3</v>
      </c>
      <c r="L1410" s="36">
        <f t="shared" si="73"/>
        <v>0.6</v>
      </c>
      <c r="N1410"/>
      <c r="O1410"/>
      <c r="Q1410" s="22"/>
      <c r="S1410" s="22"/>
      <c r="U1410" s="22"/>
      <c r="W1410" s="22"/>
      <c r="Y1410" s="22"/>
      <c r="AA1410" s="22"/>
    </row>
    <row r="1411" spans="2:27" ht="39.950000000000003" customHeight="1" outlineLevel="1" thickBot="1" x14ac:dyDescent="0.3">
      <c r="B1411" s="1"/>
      <c r="D1411" s="1"/>
      <c r="E1411" s="1"/>
      <c r="F1411" s="92"/>
      <c r="G1411" s="114" t="s">
        <v>515</v>
      </c>
      <c r="H1411" s="114"/>
      <c r="I1411" s="115"/>
      <c r="J1411" s="39">
        <v>1</v>
      </c>
      <c r="K1411" s="39">
        <v>1</v>
      </c>
      <c r="L1411" s="36">
        <f t="shared" si="73"/>
        <v>1</v>
      </c>
      <c r="N1411"/>
      <c r="O1411"/>
      <c r="Q1411" s="22"/>
      <c r="S1411" s="22"/>
      <c r="U1411" s="22"/>
      <c r="W1411" s="22"/>
      <c r="Y1411" s="22"/>
      <c r="AA1411" s="22"/>
    </row>
    <row r="1412" spans="2:27" ht="39.950000000000003" customHeight="1" outlineLevel="1" thickBot="1" x14ac:dyDescent="0.3">
      <c r="B1412" s="1"/>
      <c r="D1412" s="1"/>
      <c r="E1412" s="1"/>
      <c r="F1412" s="92"/>
      <c r="G1412" s="114" t="s">
        <v>524</v>
      </c>
      <c r="H1412" s="114"/>
      <c r="I1412" s="115"/>
      <c r="J1412" s="39">
        <v>1</v>
      </c>
      <c r="K1412" s="39">
        <v>1</v>
      </c>
      <c r="L1412" s="36">
        <f t="shared" si="73"/>
        <v>1</v>
      </c>
      <c r="N1412"/>
      <c r="O1412"/>
      <c r="Q1412" s="22"/>
      <c r="S1412" s="22"/>
      <c r="U1412" s="22"/>
      <c r="W1412" s="22"/>
      <c r="Y1412" s="22"/>
      <c r="AA1412" s="22"/>
    </row>
    <row r="1413" spans="2:27" ht="39.950000000000003" customHeight="1" outlineLevel="1" thickBot="1" x14ac:dyDescent="0.3">
      <c r="B1413" s="1"/>
      <c r="D1413" s="1"/>
      <c r="E1413" s="1"/>
      <c r="F1413" s="92"/>
      <c r="G1413" s="114" t="s">
        <v>508</v>
      </c>
      <c r="H1413" s="114"/>
      <c r="I1413" s="115"/>
      <c r="J1413" s="39">
        <v>1</v>
      </c>
      <c r="K1413" s="39">
        <v>0</v>
      </c>
      <c r="L1413" s="36">
        <f t="shared" si="73"/>
        <v>0</v>
      </c>
      <c r="N1413"/>
      <c r="O1413"/>
      <c r="Q1413" s="22"/>
      <c r="S1413" s="20"/>
      <c r="U1413" s="20"/>
      <c r="W1413" s="20"/>
      <c r="Y1413" s="20"/>
      <c r="AA1413" s="20"/>
    </row>
    <row r="1414" spans="2:27" ht="39.950000000000003" customHeight="1" outlineLevel="1" thickBot="1" x14ac:dyDescent="0.3">
      <c r="B1414" s="1"/>
      <c r="D1414" s="1"/>
      <c r="E1414" s="1"/>
      <c r="F1414" s="92"/>
      <c r="G1414" s="114" t="s">
        <v>509</v>
      </c>
      <c r="H1414" s="114"/>
      <c r="I1414" s="115"/>
      <c r="J1414" s="39">
        <v>5</v>
      </c>
      <c r="K1414" s="39">
        <v>0</v>
      </c>
      <c r="L1414" s="36">
        <f t="shared" si="73"/>
        <v>0</v>
      </c>
      <c r="N1414"/>
      <c r="O1414"/>
      <c r="Q1414" s="22"/>
      <c r="S1414" s="22"/>
      <c r="U1414" s="22"/>
      <c r="W1414" s="22"/>
      <c r="Y1414" s="22"/>
      <c r="AA1414" s="22"/>
    </row>
    <row r="1415" spans="2:27" ht="39.950000000000003" customHeight="1" outlineLevel="1" thickBot="1" x14ac:dyDescent="0.3">
      <c r="B1415" s="1"/>
      <c r="D1415" s="1"/>
      <c r="E1415" s="1"/>
      <c r="F1415" s="92"/>
      <c r="G1415" s="114" t="s">
        <v>516</v>
      </c>
      <c r="H1415" s="114"/>
      <c r="I1415" s="115"/>
      <c r="J1415" s="39">
        <v>1</v>
      </c>
      <c r="K1415" s="39">
        <v>1</v>
      </c>
      <c r="L1415" s="36">
        <f t="shared" si="73"/>
        <v>1</v>
      </c>
      <c r="N1415"/>
      <c r="O1415"/>
      <c r="Q1415" s="22"/>
      <c r="S1415" s="22"/>
      <c r="U1415" s="22"/>
      <c r="W1415" s="22"/>
      <c r="Y1415" s="22"/>
      <c r="AA1415" s="22"/>
    </row>
    <row r="1416" spans="2:27" ht="39.950000000000003" customHeight="1" outlineLevel="1" thickBot="1" x14ac:dyDescent="0.3">
      <c r="B1416" s="1"/>
      <c r="D1416" s="1"/>
      <c r="E1416" s="1"/>
      <c r="F1416" s="92"/>
      <c r="G1416" s="114" t="s">
        <v>525</v>
      </c>
      <c r="H1416" s="114"/>
      <c r="I1416" s="115"/>
      <c r="J1416" s="39">
        <v>1</v>
      </c>
      <c r="K1416" s="39">
        <v>1</v>
      </c>
      <c r="L1416" s="36">
        <f t="shared" si="73"/>
        <v>1</v>
      </c>
      <c r="N1416"/>
      <c r="O1416"/>
      <c r="Q1416" s="22"/>
      <c r="S1416" s="22"/>
      <c r="U1416" s="22"/>
      <c r="W1416" s="22"/>
      <c r="Y1416" s="22"/>
      <c r="AA1416" s="22"/>
    </row>
    <row r="1417" spans="2:27" ht="39.950000000000003" customHeight="1" outlineLevel="1" thickBot="1" x14ac:dyDescent="0.3">
      <c r="B1417" s="1"/>
      <c r="D1417" s="1"/>
      <c r="E1417" s="1"/>
      <c r="F1417" s="92"/>
      <c r="G1417" s="114" t="s">
        <v>508</v>
      </c>
      <c r="H1417" s="114"/>
      <c r="I1417" s="115"/>
      <c r="J1417" s="39">
        <v>1</v>
      </c>
      <c r="K1417" s="39">
        <v>0</v>
      </c>
      <c r="L1417" s="36">
        <f t="shared" si="73"/>
        <v>0</v>
      </c>
      <c r="N1417"/>
      <c r="O1417"/>
      <c r="Q1417" s="22"/>
      <c r="S1417" s="20"/>
      <c r="U1417" s="20"/>
      <c r="W1417" s="20"/>
      <c r="Y1417" s="20"/>
      <c r="AA1417" s="20"/>
    </row>
    <row r="1418" spans="2:27" ht="57.75" customHeight="1" outlineLevel="1" thickBot="1" x14ac:dyDescent="0.3">
      <c r="B1418" s="1"/>
      <c r="D1418" s="1"/>
      <c r="E1418" s="1"/>
      <c r="F1418" s="92"/>
      <c r="G1418" s="114" t="s">
        <v>526</v>
      </c>
      <c r="H1418" s="114"/>
      <c r="I1418" s="115"/>
      <c r="J1418" s="39">
        <v>5</v>
      </c>
      <c r="K1418" s="39">
        <v>2</v>
      </c>
      <c r="L1418" s="36">
        <f t="shared" si="73"/>
        <v>0.4</v>
      </c>
      <c r="N1418"/>
      <c r="O1418"/>
      <c r="Q1418" s="22"/>
      <c r="S1418" s="22"/>
      <c r="U1418" s="22"/>
      <c r="W1418" s="22"/>
      <c r="Y1418" s="22"/>
      <c r="AA1418" s="22"/>
    </row>
    <row r="1419" spans="2:27" ht="39.950000000000003" customHeight="1" outlineLevel="1" thickBot="1" x14ac:dyDescent="0.3">
      <c r="B1419" s="1"/>
      <c r="D1419" s="1"/>
      <c r="E1419" s="1"/>
      <c r="F1419" s="92"/>
      <c r="G1419" s="114" t="s">
        <v>517</v>
      </c>
      <c r="H1419" s="114"/>
      <c r="I1419" s="115"/>
      <c r="J1419" s="39">
        <v>1</v>
      </c>
      <c r="K1419" s="39">
        <v>1</v>
      </c>
      <c r="L1419" s="36">
        <f t="shared" si="73"/>
        <v>1</v>
      </c>
      <c r="N1419"/>
      <c r="O1419"/>
      <c r="Q1419" s="22"/>
      <c r="S1419" s="22"/>
      <c r="U1419" s="22"/>
      <c r="W1419" s="22"/>
      <c r="Y1419" s="22"/>
      <c r="AA1419" s="22"/>
    </row>
    <row r="1420" spans="2:27" ht="45" hidden="1" customHeight="1" outlineLevel="1" thickBot="1" x14ac:dyDescent="0.3">
      <c r="B1420" s="1"/>
      <c r="D1420" s="1"/>
      <c r="E1420" s="1"/>
      <c r="F1420" s="92"/>
      <c r="G1420" s="93"/>
      <c r="H1420" s="93"/>
      <c r="I1420" s="94"/>
      <c r="J1420" s="39"/>
      <c r="K1420" s="39"/>
      <c r="L1420" s="36">
        <f t="shared" si="73"/>
        <v>0</v>
      </c>
      <c r="N1420"/>
      <c r="O1420"/>
      <c r="Q1420" s="22"/>
      <c r="S1420" s="22"/>
      <c r="U1420" s="22"/>
      <c r="W1420" s="22"/>
      <c r="Y1420" s="22"/>
      <c r="AA1420" s="22"/>
    </row>
    <row r="1421" spans="2:27" ht="45" hidden="1" customHeight="1" outlineLevel="1" thickBot="1" x14ac:dyDescent="0.3">
      <c r="B1421" s="1"/>
      <c r="D1421" s="1"/>
      <c r="E1421" s="1"/>
      <c r="F1421" s="92"/>
      <c r="G1421" s="93"/>
      <c r="H1421" s="93"/>
      <c r="I1421" s="94"/>
      <c r="J1421" s="39"/>
      <c r="K1421" s="39"/>
      <c r="L1421" s="36">
        <f t="shared" si="73"/>
        <v>0</v>
      </c>
      <c r="N1421"/>
      <c r="O1421"/>
      <c r="Q1421" s="22"/>
      <c r="S1421" s="20"/>
      <c r="U1421" s="20"/>
      <c r="W1421" s="20"/>
      <c r="Y1421" s="20"/>
      <c r="AA1421" s="20"/>
    </row>
    <row r="1422" spans="2:27" ht="45" hidden="1" customHeight="1" outlineLevel="1" thickBot="1" x14ac:dyDescent="0.3">
      <c r="B1422" s="1"/>
      <c r="D1422" s="1"/>
      <c r="E1422" s="1"/>
      <c r="F1422" s="92"/>
      <c r="G1422" s="93"/>
      <c r="H1422" s="93"/>
      <c r="I1422" s="94"/>
      <c r="J1422" s="39"/>
      <c r="K1422" s="39"/>
      <c r="L1422" s="36">
        <f t="shared" si="73"/>
        <v>0</v>
      </c>
      <c r="N1422"/>
      <c r="O1422"/>
      <c r="Q1422" s="22"/>
      <c r="S1422" s="22"/>
      <c r="U1422" s="22"/>
      <c r="W1422" s="22"/>
      <c r="Y1422" s="22"/>
      <c r="AA1422" s="22"/>
    </row>
    <row r="1423" spans="2:27" ht="45" hidden="1" customHeight="1" outlineLevel="1" thickBot="1" x14ac:dyDescent="0.3">
      <c r="B1423" s="1"/>
      <c r="D1423" s="1"/>
      <c r="E1423" s="1"/>
      <c r="F1423" s="92"/>
      <c r="G1423" s="93"/>
      <c r="H1423" s="93"/>
      <c r="I1423" s="94"/>
      <c r="J1423" s="39"/>
      <c r="K1423" s="39"/>
      <c r="L1423" s="36">
        <f t="shared" si="73"/>
        <v>0</v>
      </c>
      <c r="N1423"/>
      <c r="O1423"/>
      <c r="Q1423" s="22"/>
      <c r="S1423" s="22"/>
      <c r="U1423" s="22"/>
      <c r="W1423" s="22"/>
      <c r="Y1423" s="22"/>
      <c r="AA1423" s="22"/>
    </row>
    <row r="1424" spans="2:27" ht="45" hidden="1" customHeight="1" outlineLevel="1" thickBot="1" x14ac:dyDescent="0.3">
      <c r="B1424" s="1"/>
      <c r="D1424" s="1"/>
      <c r="E1424" s="1"/>
      <c r="F1424" s="120"/>
      <c r="G1424" s="121"/>
      <c r="H1424" s="121"/>
      <c r="I1424" s="122"/>
      <c r="J1424" s="39"/>
      <c r="K1424" s="39"/>
      <c r="L1424" s="36">
        <f t="shared" si="73"/>
        <v>0</v>
      </c>
      <c r="N1424"/>
      <c r="O1424"/>
      <c r="Q1424" s="22"/>
      <c r="S1424" s="22"/>
      <c r="U1424" s="22"/>
      <c r="W1424" s="22"/>
      <c r="Y1424" s="22"/>
      <c r="AA1424" s="22"/>
    </row>
    <row r="1425" spans="1:28" ht="45" hidden="1" customHeight="1" outlineLevel="1" thickBot="1" x14ac:dyDescent="0.3">
      <c r="B1425" s="1"/>
      <c r="D1425" s="1"/>
      <c r="E1425" s="1"/>
      <c r="F1425" s="120"/>
      <c r="G1425" s="121"/>
      <c r="H1425" s="121"/>
      <c r="I1425" s="122"/>
      <c r="J1425" s="39"/>
      <c r="K1425" s="39"/>
      <c r="L1425" s="36">
        <f t="shared" si="73"/>
        <v>0</v>
      </c>
      <c r="N1425"/>
      <c r="O1425"/>
      <c r="Q1425"/>
      <c r="S1425"/>
      <c r="T1425"/>
      <c r="U1425"/>
      <c r="V1425"/>
      <c r="W1425"/>
      <c r="X1425"/>
      <c r="Y1425"/>
      <c r="Z1425"/>
      <c r="AA1425"/>
    </row>
    <row r="1426" spans="1:28" ht="45" hidden="1" customHeight="1" outlineLevel="1" thickBot="1" x14ac:dyDescent="0.3">
      <c r="B1426" s="1"/>
      <c r="D1426" s="1"/>
      <c r="E1426" s="1"/>
      <c r="F1426" s="120"/>
      <c r="G1426" s="121"/>
      <c r="H1426" s="121"/>
      <c r="I1426" s="122"/>
      <c r="J1426" s="39"/>
      <c r="K1426" s="39"/>
      <c r="L1426" s="36">
        <f t="shared" si="73"/>
        <v>0</v>
      </c>
      <c r="N1426"/>
      <c r="O1426"/>
    </row>
    <row r="1427" spans="1:28" ht="45" hidden="1" customHeight="1" outlineLevel="1" thickBot="1" x14ac:dyDescent="0.3">
      <c r="B1427" s="1"/>
      <c r="D1427" s="1"/>
      <c r="E1427" s="1"/>
      <c r="F1427" s="120"/>
      <c r="G1427" s="121"/>
      <c r="H1427" s="121"/>
      <c r="I1427" s="122"/>
      <c r="J1427" s="39"/>
      <c r="K1427" s="39"/>
      <c r="L1427" s="36">
        <f t="shared" si="73"/>
        <v>0</v>
      </c>
      <c r="N1427"/>
      <c r="O1427"/>
    </row>
    <row r="1428" spans="1:28" ht="21" customHeight="1" outlineLevel="1" thickBot="1" x14ac:dyDescent="0.3">
      <c r="A1428" s="55"/>
      <c r="B1428" s="1"/>
      <c r="D1428" s="1"/>
      <c r="E1428" s="1"/>
      <c r="F1428" s="119" t="s">
        <v>15</v>
      </c>
      <c r="G1428" s="114"/>
      <c r="H1428" s="114"/>
      <c r="I1428" s="115"/>
      <c r="J1428" s="39">
        <f>SUM(J1396:J1419)</f>
        <v>48</v>
      </c>
      <c r="K1428" s="39">
        <f>SUM(K1396:K1419)</f>
        <v>27</v>
      </c>
      <c r="L1428" s="36">
        <f t="shared" si="73"/>
        <v>0.5625</v>
      </c>
      <c r="N1428"/>
      <c r="O1428"/>
      <c r="AB1428"/>
    </row>
    <row r="1429" spans="1:28" x14ac:dyDescent="0.25">
      <c r="N1429"/>
      <c r="O1429"/>
    </row>
    <row r="1430" spans="1:28" ht="27" customHeight="1" thickBot="1" x14ac:dyDescent="0.3">
      <c r="B1430" s="1"/>
      <c r="D1430" s="1"/>
      <c r="F1430" s="124" t="str">
        <f>F1391</f>
        <v>METAS FINANCEIRAS 2019</v>
      </c>
      <c r="G1430" s="124"/>
      <c r="H1430" s="124"/>
      <c r="I1430" s="124"/>
      <c r="J1430" s="124"/>
      <c r="K1430" s="124"/>
      <c r="L1430" s="124"/>
      <c r="N1430" s="8" t="s">
        <v>1</v>
      </c>
      <c r="O1430" s="9" t="s">
        <v>2</v>
      </c>
      <c r="Q1430" s="123" t="s">
        <v>3</v>
      </c>
      <c r="R1430" s="11"/>
      <c r="S1430" s="123" t="s">
        <v>4</v>
      </c>
      <c r="T1430" s="12"/>
      <c r="U1430" s="123" t="s">
        <v>5</v>
      </c>
      <c r="V1430" s="12"/>
      <c r="W1430" s="123" t="s">
        <v>6</v>
      </c>
      <c r="X1430" s="13"/>
      <c r="Y1430" s="123" t="s">
        <v>7</v>
      </c>
      <c r="Z1430" s="13"/>
      <c r="AA1430" s="123" t="s">
        <v>8</v>
      </c>
    </row>
    <row r="1431" spans="1:28" ht="30" customHeight="1" thickBot="1" x14ac:dyDescent="0.3">
      <c r="B1431" s="14" t="str">
        <f>B1392</f>
        <v>Unidade Responsável</v>
      </c>
      <c r="C1431" s="14" t="str">
        <f t="shared" ref="C1431:L1431" si="74">C1392</f>
        <v>P/A</v>
      </c>
      <c r="D1431" s="14" t="str">
        <f t="shared" si="74"/>
        <v>Denominação</v>
      </c>
      <c r="E1431" s="14" t="str">
        <f t="shared" si="74"/>
        <v>Objetivo Estratégico Principal</v>
      </c>
      <c r="F1431" s="15">
        <f t="shared" si="74"/>
        <v>0</v>
      </c>
      <c r="G1431" s="16" t="str">
        <f t="shared" si="74"/>
        <v>Programação 2019</v>
      </c>
      <c r="H1431" s="15" t="str">
        <f t="shared" si="74"/>
        <v>Transposições no período
Janeiro á Junho</v>
      </c>
      <c r="I1431" s="16" t="str">
        <f t="shared" si="74"/>
        <v>Total programado + Transposições em 30/06/2019</v>
      </c>
      <c r="J1431" s="17" t="str">
        <f t="shared" si="74"/>
        <v>Total executado no período</v>
      </c>
      <c r="K1431" s="18" t="str">
        <f t="shared" si="74"/>
        <v>Total executado acumulado</v>
      </c>
      <c r="L1431" s="19" t="str">
        <f t="shared" si="74"/>
        <v>% de realização em relação ao total executado</v>
      </c>
      <c r="N1431" s="125"/>
      <c r="O1431" s="125"/>
      <c r="Q1431" s="116"/>
      <c r="R1431" s="43"/>
      <c r="S1431" s="116"/>
      <c r="T1431" s="21"/>
      <c r="U1431" s="116"/>
      <c r="V1431" s="21"/>
      <c r="W1431" s="116"/>
      <c r="X1431" s="21"/>
      <c r="Y1431" s="116"/>
      <c r="Z1431" s="21"/>
      <c r="AA1431" s="116"/>
    </row>
    <row r="1432" spans="1:28" ht="59.25" customHeight="1" thickBot="1" x14ac:dyDescent="0.3">
      <c r="A1432" s="23" t="str">
        <f>'[1]Quadro Geral'!A41</f>
        <v>03.02.002</v>
      </c>
      <c r="B1432" s="24" t="str">
        <f>VLOOKUP(A1432,'[1]Quadro Geral'!$A$7:$N$78,'META FÍSICA e FINANCEIRA'!$B$2,0)</f>
        <v>Comissão Ordinária de Ensino e Formação</v>
      </c>
      <c r="C1432" s="25" t="str">
        <f>VLOOKUP(A1432,'[1]Quadro Geral'!$A$7:$N$78,'META FÍSICA e FINANCEIRA'!$C$2,0)</f>
        <v>P</v>
      </c>
      <c r="D1432" s="25" t="str">
        <f>VLOOKUP(A1432,'[1]Quadro Geral'!$A$7:$N$78,'META FÍSICA e FINANCEIRA'!$D$2,0)</f>
        <v>03.02.002 - Eventos Acadêmicos e Acomp das Colações de Grau - Conselheiros  (CEF – CAU/SP)</v>
      </c>
      <c r="E1432" s="26" t="str">
        <f>VLOOKUP(A1432,'[1]Quadro Geral'!$A$7:$N$78,'META FÍSICA e FINANCEIRA'!$E$2,0)</f>
        <v>Influenciar as diretrizes do ensino de Arquitetura e Urbanismo e sua formação continuada</v>
      </c>
      <c r="F1432" s="27" t="e">
        <f>VLOOKUP(E1432,'[1]Quadro Geral'!$A$7:$N$78,'META FÍSICA e FINANCEIRA'!$B$2,0)</f>
        <v>#N/A</v>
      </c>
      <c r="G1432" s="28">
        <f>VLOOKUP(A1432,'[1]Quadro Geral'!$A$7:$N$78,'META FÍSICA e FINANCEIRA'!$G$1,0)</f>
        <v>216860.36</v>
      </c>
      <c r="H1432" s="27">
        <f>VLOOKUP(A1432,'[1]Quadro Geral'!$A$7:$N$78,'META FÍSICA e FINANCEIRA'!$H$1,0)</f>
        <v>0</v>
      </c>
      <c r="I1432" s="28">
        <f>VLOOKUP(A1432,'[1]Quadro Geral'!$A$7:$N$78,'META FÍSICA e FINANCEIRA'!$I$1,0)</f>
        <v>216860.36</v>
      </c>
      <c r="J1432" s="29">
        <f>VLOOKUP(A1432,'[1]Quadro Geral'!$A$7:$N$78,'META FÍSICA e FINANCEIRA'!$J$1,0)</f>
        <v>24453.33</v>
      </c>
      <c r="K1432" s="30">
        <f>VLOOKUP(A1432,'[1]Quadro Geral'!$A$7:$N$78,'META FÍSICA e FINANCEIRA'!$K$1,0)</f>
        <v>24453.33</v>
      </c>
      <c r="L1432" s="31">
        <f>IFERROR(K1432/G1432,0)</f>
        <v>0.11276071846417669</v>
      </c>
      <c r="N1432" s="126"/>
      <c r="O1432" s="126"/>
      <c r="Q1432" s="22"/>
      <c r="S1432" s="20"/>
      <c r="U1432" s="20"/>
      <c r="W1432" s="20"/>
      <c r="Y1432" s="20"/>
      <c r="AA1432" s="20"/>
    </row>
    <row r="1433" spans="1:28" ht="36.75" customHeight="1" outlineLevel="1" thickBot="1" x14ac:dyDescent="0.3">
      <c r="A1433" s="54"/>
      <c r="B1433"/>
      <c r="C1433"/>
      <c r="D1433"/>
      <c r="E1433"/>
      <c r="F1433" s="116" t="str">
        <f>$F$5</f>
        <v>METAS FÍSICAS  2019</v>
      </c>
      <c r="G1433" s="116"/>
      <c r="H1433" s="116"/>
      <c r="I1433" s="116"/>
      <c r="J1433" s="116"/>
      <c r="K1433" s="116"/>
      <c r="L1433" s="116"/>
      <c r="N1433" s="126"/>
      <c r="O1433" s="126"/>
      <c r="Q1433" s="22"/>
      <c r="S1433" s="20"/>
      <c r="U1433" s="20"/>
      <c r="W1433" s="20"/>
      <c r="Y1433" s="20"/>
      <c r="AA1433" s="20"/>
    </row>
    <row r="1434" spans="1:28" ht="21" customHeight="1" outlineLevel="1" thickBot="1" x14ac:dyDescent="0.3">
      <c r="A1434" s="54"/>
      <c r="B1434"/>
      <c r="C1434"/>
      <c r="D1434"/>
      <c r="E1434"/>
      <c r="F1434" s="117" t="s">
        <v>11</v>
      </c>
      <c r="G1434" s="117"/>
      <c r="H1434" s="117"/>
      <c r="I1434" s="118"/>
      <c r="J1434" s="33" t="s">
        <v>12</v>
      </c>
      <c r="K1434" s="33" t="s">
        <v>13</v>
      </c>
      <c r="L1434" s="34" t="s">
        <v>14</v>
      </c>
      <c r="N1434" s="126"/>
      <c r="O1434" s="126"/>
      <c r="Q1434" s="22"/>
      <c r="S1434" s="20"/>
      <c r="U1434" s="20"/>
      <c r="W1434" s="20"/>
      <c r="Y1434" s="20"/>
      <c r="AA1434" s="20"/>
    </row>
    <row r="1435" spans="1:28" ht="144" customHeight="1" outlineLevel="1" thickBot="1" x14ac:dyDescent="0.3">
      <c r="A1435" s="54"/>
      <c r="B1435"/>
      <c r="C1435"/>
      <c r="D1435"/>
      <c r="E1435"/>
      <c r="F1435" s="90"/>
      <c r="G1435" s="117" t="s">
        <v>527</v>
      </c>
      <c r="H1435" s="117"/>
      <c r="I1435" s="118"/>
      <c r="J1435" s="33">
        <v>60</v>
      </c>
      <c r="K1435" s="33">
        <v>35</v>
      </c>
      <c r="L1435" s="36">
        <f t="shared" ref="L1435:L1438" si="75">IFERROR(K1435/J1435,0)</f>
        <v>0.58333333333333337</v>
      </c>
      <c r="N1435" s="126"/>
      <c r="O1435" s="126"/>
      <c r="Q1435" s="22" t="s">
        <v>532</v>
      </c>
      <c r="S1435" s="20"/>
      <c r="U1435" s="20"/>
      <c r="W1435" s="20"/>
      <c r="Y1435" s="20"/>
      <c r="AA1435" s="20"/>
    </row>
    <row r="1436" spans="1:28" ht="21" customHeight="1" outlineLevel="1" thickBot="1" x14ac:dyDescent="0.3">
      <c r="A1436" s="54"/>
      <c r="B1436"/>
      <c r="C1436"/>
      <c r="D1436"/>
      <c r="E1436"/>
      <c r="F1436" s="90"/>
      <c r="G1436" s="117" t="s">
        <v>530</v>
      </c>
      <c r="H1436" s="117"/>
      <c r="I1436" s="118"/>
      <c r="J1436" s="33">
        <v>1800</v>
      </c>
      <c r="K1436" s="33">
        <v>2801</v>
      </c>
      <c r="L1436" s="36">
        <f t="shared" si="75"/>
        <v>1.556111111111111</v>
      </c>
      <c r="N1436" s="126"/>
      <c r="O1436" s="126"/>
      <c r="Q1436" s="22" t="s">
        <v>531</v>
      </c>
      <c r="S1436" s="20"/>
      <c r="U1436" s="20"/>
      <c r="W1436" s="20"/>
      <c r="Y1436" s="20"/>
      <c r="AA1436" s="20"/>
    </row>
    <row r="1437" spans="1:28" ht="34.5" customHeight="1" outlineLevel="1" thickBot="1" x14ac:dyDescent="0.3">
      <c r="A1437" s="54"/>
      <c r="B1437"/>
      <c r="C1437"/>
      <c r="D1437"/>
      <c r="E1437"/>
      <c r="F1437" s="90"/>
      <c r="G1437" s="117" t="s">
        <v>528</v>
      </c>
      <c r="H1437" s="117"/>
      <c r="I1437" s="118"/>
      <c r="J1437" s="33">
        <v>50</v>
      </c>
      <c r="K1437" s="33">
        <v>39</v>
      </c>
      <c r="L1437" s="36">
        <f t="shared" si="75"/>
        <v>0.78</v>
      </c>
      <c r="N1437" s="126"/>
      <c r="O1437" s="126"/>
      <c r="Q1437" s="22" t="s">
        <v>533</v>
      </c>
      <c r="S1437" s="20"/>
      <c r="U1437" s="20"/>
      <c r="W1437" s="20"/>
      <c r="Y1437" s="20"/>
      <c r="AA1437" s="20"/>
    </row>
    <row r="1438" spans="1:28" ht="54.75" customHeight="1" outlineLevel="1" thickBot="1" x14ac:dyDescent="0.3">
      <c r="A1438" s="54"/>
      <c r="B1438"/>
      <c r="C1438"/>
      <c r="D1438"/>
      <c r="E1438"/>
      <c r="F1438" s="90"/>
      <c r="G1438" s="117" t="s">
        <v>529</v>
      </c>
      <c r="H1438" s="117"/>
      <c r="I1438" s="118"/>
      <c r="J1438" s="33">
        <v>4</v>
      </c>
      <c r="K1438" s="33">
        <v>4</v>
      </c>
      <c r="L1438" s="36">
        <f t="shared" si="75"/>
        <v>1</v>
      </c>
      <c r="N1438" s="126"/>
      <c r="O1438" s="126"/>
      <c r="Q1438" s="22"/>
      <c r="S1438" s="20"/>
      <c r="U1438" s="20"/>
      <c r="W1438" s="20"/>
      <c r="Y1438" s="20"/>
      <c r="AA1438" s="20"/>
    </row>
    <row r="1439" spans="1:28" ht="21" customHeight="1" outlineLevel="1" thickBot="1" x14ac:dyDescent="0.3">
      <c r="A1439" s="55"/>
      <c r="B1439" s="1"/>
      <c r="D1439" s="1"/>
      <c r="E1439" s="1"/>
      <c r="F1439" s="119" t="s">
        <v>15</v>
      </c>
      <c r="G1439" s="114"/>
      <c r="H1439" s="114"/>
      <c r="I1439" s="115"/>
      <c r="J1439" s="39">
        <f>SUM(J1435:J1438)</f>
        <v>1914</v>
      </c>
      <c r="K1439" s="39">
        <f>SUM(K1435:K1438)</f>
        <v>2879</v>
      </c>
      <c r="L1439" s="36">
        <f>IFERROR(K1439/J1439,0)</f>
        <v>1.5041797283176594</v>
      </c>
      <c r="N1439" s="126"/>
      <c r="O1439" s="126"/>
      <c r="AB1439"/>
    </row>
    <row r="1440" spans="1:28" x14ac:dyDescent="0.25">
      <c r="N1440" s="126"/>
      <c r="O1440" s="126"/>
    </row>
    <row r="1441" spans="1:28" ht="27" customHeight="1" thickBot="1" x14ac:dyDescent="0.3">
      <c r="B1441" s="1"/>
      <c r="D1441" s="1"/>
      <c r="F1441" s="124" t="str">
        <f>F1430</f>
        <v>METAS FINANCEIRAS 2019</v>
      </c>
      <c r="G1441" s="124"/>
      <c r="H1441" s="124"/>
      <c r="I1441" s="124"/>
      <c r="J1441" s="124"/>
      <c r="K1441" s="124"/>
      <c r="L1441" s="124"/>
      <c r="N1441" s="8" t="s">
        <v>1</v>
      </c>
      <c r="O1441" s="9" t="s">
        <v>2</v>
      </c>
      <c r="Q1441" s="123" t="s">
        <v>3</v>
      </c>
      <c r="R1441" s="11"/>
      <c r="S1441" s="123" t="s">
        <v>4</v>
      </c>
      <c r="T1441" s="12"/>
      <c r="U1441" s="123" t="s">
        <v>5</v>
      </c>
      <c r="V1441" s="12"/>
      <c r="W1441" s="123" t="s">
        <v>6</v>
      </c>
      <c r="X1441" s="13"/>
      <c r="Y1441" s="123" t="s">
        <v>7</v>
      </c>
      <c r="Z1441" s="13"/>
      <c r="AA1441" s="123" t="s">
        <v>8</v>
      </c>
    </row>
    <row r="1442" spans="1:28" ht="30" customHeight="1" thickBot="1" x14ac:dyDescent="0.3">
      <c r="B1442" s="14" t="str">
        <f>B1431</f>
        <v>Unidade Responsável</v>
      </c>
      <c r="C1442" s="14" t="str">
        <f>C1431</f>
        <v>P/A</v>
      </c>
      <c r="D1442" s="14" t="str">
        <f>D1431</f>
        <v>Denominação</v>
      </c>
      <c r="E1442" s="14" t="str">
        <f>E1431</f>
        <v>Objetivo Estratégico Principal</v>
      </c>
      <c r="F1442" s="15">
        <f>F1431</f>
        <v>0</v>
      </c>
      <c r="G1442" s="16" t="str">
        <f t="shared" ref="G1442:L1442" si="76">G1431</f>
        <v>Programação 2019</v>
      </c>
      <c r="H1442" s="15" t="str">
        <f t="shared" si="76"/>
        <v>Transposições no período
Janeiro á Junho</v>
      </c>
      <c r="I1442" s="16" t="str">
        <f t="shared" si="76"/>
        <v>Total programado + Transposições em 30/06/2019</v>
      </c>
      <c r="J1442" s="17" t="str">
        <f t="shared" si="76"/>
        <v>Total executado no período</v>
      </c>
      <c r="K1442" s="18" t="str">
        <f t="shared" si="76"/>
        <v>Total executado acumulado</v>
      </c>
      <c r="L1442" s="19" t="str">
        <f t="shared" si="76"/>
        <v>% de realização em relação ao total executado</v>
      </c>
      <c r="N1442" s="125"/>
      <c r="O1442" s="125"/>
      <c r="Q1442" s="116"/>
      <c r="R1442" s="43"/>
      <c r="S1442" s="116"/>
      <c r="T1442" s="21"/>
      <c r="U1442" s="116"/>
      <c r="V1442" s="21"/>
      <c r="W1442" s="116"/>
      <c r="X1442" s="21"/>
      <c r="Y1442" s="116"/>
      <c r="Z1442" s="21"/>
      <c r="AA1442" s="116"/>
    </row>
    <row r="1443" spans="1:28" ht="59.25" customHeight="1" thickBot="1" x14ac:dyDescent="0.3">
      <c r="A1443" s="23" t="str">
        <f>'[1]Quadro Geral'!A42</f>
        <v>03.02.003</v>
      </c>
      <c r="B1443" s="24" t="str">
        <f>VLOOKUP(A1443,'[1]Quadro Geral'!$A$7:$N$78,'META FÍSICA e FINANCEIRA'!$B$2,0)</f>
        <v>Comissão Ordinária de Ensino e Formação</v>
      </c>
      <c r="C1443" s="25" t="str">
        <f>VLOOKUP(A1443,'[1]Quadro Geral'!$A$7:$N$78,'META FÍSICA e FINANCEIRA'!$C$2,0)</f>
        <v>P</v>
      </c>
      <c r="D1443" s="25" t="str">
        <f>VLOOKUP(A1443,'[1]Quadro Geral'!$A$7:$N$78,'META FÍSICA e FINANCEIRA'!$D$2,0)</f>
        <v>03.02.003 - CAU nas Universidades (CEF – CAU/SP)</v>
      </c>
      <c r="E1443" s="26" t="str">
        <f>VLOOKUP(A1443,'[1]Quadro Geral'!$A$7:$N$78,'META FÍSICA e FINANCEIRA'!$E$2,0)</f>
        <v>Influenciar as diretrizes do ensino de Arquitetura e Urbanismo e sua formação continuada</v>
      </c>
      <c r="F1443" s="27" t="e">
        <f>VLOOKUP(E1443,'[1]Quadro Geral'!$A$7:$N$78,'META FÍSICA e FINANCEIRA'!$B$2,0)</f>
        <v>#N/A</v>
      </c>
      <c r="G1443" s="28">
        <f>VLOOKUP(A1443,'[1]Quadro Geral'!$A$7:$N$78,'META FÍSICA e FINANCEIRA'!$G$1,0)</f>
        <v>54852.34</v>
      </c>
      <c r="H1443" s="27">
        <f>VLOOKUP(A1443,'[1]Quadro Geral'!$A$7:$N$78,'META FÍSICA e FINANCEIRA'!$H$1,0)</f>
        <v>0</v>
      </c>
      <c r="I1443" s="28">
        <f>VLOOKUP(A1443,'[1]Quadro Geral'!$A$7:$N$78,'META FÍSICA e FINANCEIRA'!$I$1,0)</f>
        <v>54852.34</v>
      </c>
      <c r="J1443" s="29">
        <f>VLOOKUP(A1443,'[1]Quadro Geral'!$A$7:$N$78,'META FÍSICA e FINANCEIRA'!$J$1,0)</f>
        <v>0</v>
      </c>
      <c r="K1443" s="30">
        <f>VLOOKUP(A1443,'[1]Quadro Geral'!$A$7:$N$78,'META FÍSICA e FINANCEIRA'!$K$1,0)</f>
        <v>0</v>
      </c>
      <c r="L1443" s="31">
        <f>IFERROR(K1443/G1443,0)</f>
        <v>0</v>
      </c>
      <c r="N1443" s="126"/>
      <c r="O1443" s="126"/>
      <c r="Q1443" s="44"/>
      <c r="S1443" s="20"/>
      <c r="U1443" s="20"/>
      <c r="W1443" s="20"/>
      <c r="Y1443" s="20"/>
      <c r="AA1443" s="20"/>
    </row>
    <row r="1444" spans="1:28" ht="36.75" customHeight="1" outlineLevel="1" thickBot="1" x14ac:dyDescent="0.3">
      <c r="A1444" s="54"/>
      <c r="B1444"/>
      <c r="C1444"/>
      <c r="D1444"/>
      <c r="E1444"/>
      <c r="F1444" s="116" t="str">
        <f>$F$5</f>
        <v>METAS FÍSICAS  2019</v>
      </c>
      <c r="G1444" s="116"/>
      <c r="H1444" s="116"/>
      <c r="I1444" s="116"/>
      <c r="J1444" s="116"/>
      <c r="K1444" s="116"/>
      <c r="L1444" s="116"/>
      <c r="N1444" s="126"/>
      <c r="O1444" s="126"/>
      <c r="Q1444" s="20"/>
      <c r="S1444" s="22"/>
      <c r="U1444" s="22"/>
      <c r="W1444" s="22"/>
      <c r="Y1444" s="22"/>
      <c r="AA1444" s="22"/>
    </row>
    <row r="1445" spans="1:28" ht="21" customHeight="1" outlineLevel="1" thickBot="1" x14ac:dyDescent="0.3">
      <c r="A1445" s="54"/>
      <c r="B1445"/>
      <c r="C1445"/>
      <c r="D1445"/>
      <c r="E1445"/>
      <c r="F1445" s="117" t="s">
        <v>11</v>
      </c>
      <c r="G1445" s="117"/>
      <c r="H1445" s="117"/>
      <c r="I1445" s="118"/>
      <c r="J1445" s="33" t="s">
        <v>12</v>
      </c>
      <c r="K1445" s="33" t="s">
        <v>13</v>
      </c>
      <c r="L1445" s="34" t="s">
        <v>14</v>
      </c>
      <c r="N1445" s="126"/>
      <c r="O1445" s="126"/>
      <c r="Q1445" s="22"/>
      <c r="S1445" s="22"/>
      <c r="U1445" s="22"/>
      <c r="W1445" s="22"/>
      <c r="Y1445" s="22"/>
      <c r="AA1445" s="22"/>
    </row>
    <row r="1446" spans="1:28" ht="45" customHeight="1" outlineLevel="1" thickBot="1" x14ac:dyDescent="0.3">
      <c r="B1446" s="1"/>
      <c r="D1446" s="1"/>
      <c r="E1446" s="1"/>
      <c r="F1446" s="92"/>
      <c r="G1446" s="114" t="s">
        <v>534</v>
      </c>
      <c r="H1446" s="114"/>
      <c r="I1446" s="115"/>
      <c r="J1446" s="39">
        <v>1</v>
      </c>
      <c r="K1446" s="39">
        <v>1</v>
      </c>
      <c r="L1446" s="36">
        <f t="shared" ref="L1446:L1448" si="77">IFERROR(K1446/J1446,0)</f>
        <v>1</v>
      </c>
      <c r="N1446" s="126"/>
      <c r="O1446" s="126"/>
      <c r="Q1446" s="22"/>
      <c r="S1446" s="22"/>
      <c r="U1446" s="22"/>
      <c r="W1446" s="22"/>
      <c r="Y1446" s="22"/>
      <c r="AA1446" s="22"/>
    </row>
    <row r="1447" spans="1:28" ht="66" customHeight="1" outlineLevel="1" thickBot="1" x14ac:dyDescent="0.3">
      <c r="B1447" s="1"/>
      <c r="D1447" s="1"/>
      <c r="E1447" s="1"/>
      <c r="F1447" s="92"/>
      <c r="G1447" s="114" t="s">
        <v>535</v>
      </c>
      <c r="H1447" s="114"/>
      <c r="I1447" s="115"/>
      <c r="J1447" s="39">
        <v>1</v>
      </c>
      <c r="K1447" s="39">
        <v>1</v>
      </c>
      <c r="L1447" s="36">
        <f t="shared" si="77"/>
        <v>1</v>
      </c>
      <c r="N1447" s="126"/>
      <c r="O1447" s="126"/>
      <c r="Q1447" s="22"/>
      <c r="S1447" s="22"/>
      <c r="U1447" s="22"/>
      <c r="W1447" s="22"/>
      <c r="Y1447" s="22"/>
      <c r="AA1447" s="22"/>
    </row>
    <row r="1448" spans="1:28" ht="45" customHeight="1" outlineLevel="1" thickBot="1" x14ac:dyDescent="0.3">
      <c r="B1448" s="1"/>
      <c r="D1448" s="1"/>
      <c r="E1448" s="1"/>
      <c r="F1448" s="92"/>
      <c r="G1448" s="114" t="s">
        <v>536</v>
      </c>
      <c r="H1448" s="114"/>
      <c r="I1448" s="115"/>
      <c r="J1448" s="39">
        <v>1</v>
      </c>
      <c r="K1448" s="39">
        <v>1</v>
      </c>
      <c r="L1448" s="36">
        <f t="shared" si="77"/>
        <v>1</v>
      </c>
      <c r="N1448" s="126"/>
      <c r="O1448" s="126"/>
      <c r="Q1448" s="22"/>
      <c r="S1448" s="22"/>
      <c r="U1448" s="22"/>
      <c r="W1448" s="22"/>
      <c r="Y1448" s="22"/>
      <c r="AA1448" s="22"/>
    </row>
    <row r="1449" spans="1:28" ht="21" customHeight="1" outlineLevel="1" thickBot="1" x14ac:dyDescent="0.3">
      <c r="A1449" s="55"/>
      <c r="B1449" s="1"/>
      <c r="D1449" s="1"/>
      <c r="E1449" s="1"/>
      <c r="F1449" s="119" t="s">
        <v>15</v>
      </c>
      <c r="G1449" s="114"/>
      <c r="H1449" s="114"/>
      <c r="I1449" s="115"/>
      <c r="J1449" s="39">
        <f>SUM(J1446:J1448)</f>
        <v>3</v>
      </c>
      <c r="K1449" s="39">
        <f>SUM(K1446:K1448)</f>
        <v>3</v>
      </c>
      <c r="L1449" s="36">
        <f>IFERROR(K1449/J1449,0)</f>
        <v>1</v>
      </c>
      <c r="N1449"/>
      <c r="O1449"/>
      <c r="AB1449"/>
    </row>
    <row r="1450" spans="1:28" x14ac:dyDescent="0.25">
      <c r="N1450"/>
      <c r="O1450"/>
    </row>
    <row r="1451" spans="1:28" ht="27" customHeight="1" thickBot="1" x14ac:dyDescent="0.3">
      <c r="B1451" s="1"/>
      <c r="D1451" s="1"/>
      <c r="F1451" s="124" t="str">
        <f>F1441</f>
        <v>METAS FINANCEIRAS 2019</v>
      </c>
      <c r="G1451" s="124"/>
      <c r="H1451" s="124"/>
      <c r="I1451" s="124"/>
      <c r="J1451" s="124"/>
      <c r="K1451" s="124"/>
      <c r="L1451" s="124"/>
      <c r="N1451" s="8" t="s">
        <v>1</v>
      </c>
      <c r="O1451" s="9" t="s">
        <v>2</v>
      </c>
      <c r="Q1451" s="123" t="s">
        <v>3</v>
      </c>
      <c r="R1451" s="11"/>
      <c r="S1451" s="123" t="s">
        <v>4</v>
      </c>
      <c r="T1451" s="12"/>
      <c r="U1451" s="123" t="s">
        <v>5</v>
      </c>
      <c r="V1451" s="12"/>
      <c r="W1451" s="123" t="s">
        <v>6</v>
      </c>
      <c r="X1451" s="13"/>
      <c r="Y1451" s="123" t="s">
        <v>7</v>
      </c>
      <c r="Z1451" s="13"/>
      <c r="AA1451" s="123" t="s">
        <v>8</v>
      </c>
    </row>
    <row r="1452" spans="1:28" ht="30" customHeight="1" thickBot="1" x14ac:dyDescent="0.3">
      <c r="B1452" s="14" t="str">
        <f>B1442</f>
        <v>Unidade Responsável</v>
      </c>
      <c r="C1452" s="14" t="str">
        <f>C1442</f>
        <v>P/A</v>
      </c>
      <c r="D1452" s="14" t="str">
        <f>D1442</f>
        <v>Denominação</v>
      </c>
      <c r="E1452" s="14" t="str">
        <f>E1442</f>
        <v>Objetivo Estratégico Principal</v>
      </c>
      <c r="F1452" s="15">
        <f>F1442</f>
        <v>0</v>
      </c>
      <c r="G1452" s="16" t="str">
        <f t="shared" ref="G1452:L1452" si="78">G1442</f>
        <v>Programação 2019</v>
      </c>
      <c r="H1452" s="15" t="str">
        <f t="shared" si="78"/>
        <v>Transposições no período
Janeiro á Junho</v>
      </c>
      <c r="I1452" s="16" t="str">
        <f t="shared" si="78"/>
        <v>Total programado + Transposições em 30/06/2019</v>
      </c>
      <c r="J1452" s="17" t="str">
        <f t="shared" si="78"/>
        <v>Total executado no período</v>
      </c>
      <c r="K1452" s="18" t="str">
        <f t="shared" si="78"/>
        <v>Total executado acumulado</v>
      </c>
      <c r="L1452" s="19" t="str">
        <f t="shared" si="78"/>
        <v>% de realização em relação ao total executado</v>
      </c>
      <c r="N1452" s="125"/>
      <c r="O1452" s="125"/>
      <c r="Q1452" s="116"/>
      <c r="R1452" s="43"/>
      <c r="S1452" s="116"/>
      <c r="T1452" s="21"/>
      <c r="U1452" s="116"/>
      <c r="V1452" s="21"/>
      <c r="W1452" s="116"/>
      <c r="X1452" s="21"/>
      <c r="Y1452" s="116"/>
      <c r="Z1452" s="21"/>
      <c r="AA1452" s="116"/>
    </row>
    <row r="1453" spans="1:28" ht="59.25" customHeight="1" thickBot="1" x14ac:dyDescent="0.3">
      <c r="A1453" s="23" t="str">
        <f>'[1]Quadro Geral'!A43</f>
        <v>03.02.004</v>
      </c>
      <c r="B1453" s="24" t="str">
        <f>VLOOKUP(A1453,'[1]Quadro Geral'!$A$7:$N$78,'META FÍSICA e FINANCEIRA'!$B$2,0)</f>
        <v>Comissão Ordinária de Ensino e Formação</v>
      </c>
      <c r="C1453" s="25" t="str">
        <f>VLOOKUP(A1453,'[1]Quadro Geral'!$A$7:$N$78,'META FÍSICA e FINANCEIRA'!$C$2,0)</f>
        <v>P</v>
      </c>
      <c r="D1453" s="25" t="str">
        <f>VLOOKUP(A1453,'[1]Quadro Geral'!$A$7:$N$78,'META FÍSICA e FINANCEIRA'!$D$2,0)</f>
        <v>03.02.004 - Acreditação de Cursos (CEF – CAU/SP)</v>
      </c>
      <c r="E1453" s="26" t="str">
        <f>VLOOKUP(A1453,'[1]Quadro Geral'!$A$7:$N$78,'META FÍSICA e FINANCEIRA'!$E$2,0)</f>
        <v>Influenciar as diretrizes do ensino de Arquitetura e Urbanismo e sua formação continuada</v>
      </c>
      <c r="F1453" s="27" t="e">
        <f>VLOOKUP(E1453,'[1]Quadro Geral'!$A$7:$N$78,'META FÍSICA e FINANCEIRA'!$B$2,0)</f>
        <v>#N/A</v>
      </c>
      <c r="G1453" s="28">
        <f>VLOOKUP(A1453,'[1]Quadro Geral'!$A$7:$N$78,'META FÍSICA e FINANCEIRA'!$G$1,0)</f>
        <v>359232.5</v>
      </c>
      <c r="H1453" s="27">
        <f>VLOOKUP(A1453,'[1]Quadro Geral'!$A$7:$N$78,'META FÍSICA e FINANCEIRA'!$H$1,0)</f>
        <v>0</v>
      </c>
      <c r="I1453" s="28">
        <f>VLOOKUP(A1453,'[1]Quadro Geral'!$A$7:$N$78,'META FÍSICA e FINANCEIRA'!$I$1,0)</f>
        <v>359232.5</v>
      </c>
      <c r="J1453" s="29">
        <f>VLOOKUP(A1453,'[1]Quadro Geral'!$A$7:$N$78,'META FÍSICA e FINANCEIRA'!$J$1,0)</f>
        <v>116702.04</v>
      </c>
      <c r="K1453" s="30">
        <f>VLOOKUP(A1453,'[1]Quadro Geral'!$A$7:$N$78,'META FÍSICA e FINANCEIRA'!$K$1,0)</f>
        <v>116702.04</v>
      </c>
      <c r="L1453" s="31">
        <f>IFERROR(K1453/G1453,0)</f>
        <v>0.32486492731030736</v>
      </c>
      <c r="N1453" s="126"/>
      <c r="O1453" s="126"/>
      <c r="Q1453" s="22"/>
      <c r="S1453" s="20"/>
      <c r="U1453" s="20"/>
      <c r="W1453" s="20"/>
      <c r="Y1453" s="20"/>
      <c r="AA1453" s="20"/>
    </row>
    <row r="1454" spans="1:28" ht="36.75" customHeight="1" outlineLevel="1" thickBot="1" x14ac:dyDescent="0.3">
      <c r="A1454" s="54"/>
      <c r="B1454"/>
      <c r="C1454"/>
      <c r="D1454"/>
      <c r="E1454"/>
      <c r="F1454" s="116" t="str">
        <f>$F$5</f>
        <v>METAS FÍSICAS  2019</v>
      </c>
      <c r="G1454" s="116"/>
      <c r="H1454" s="116"/>
      <c r="I1454" s="116"/>
      <c r="J1454" s="116"/>
      <c r="K1454" s="116"/>
      <c r="L1454" s="116"/>
      <c r="N1454" s="126"/>
      <c r="O1454" s="126"/>
      <c r="Q1454" s="22"/>
      <c r="S1454" s="22"/>
      <c r="U1454" s="22"/>
      <c r="W1454" s="22"/>
      <c r="Y1454" s="22"/>
      <c r="AA1454" s="22"/>
    </row>
    <row r="1455" spans="1:28" ht="21" customHeight="1" outlineLevel="1" thickBot="1" x14ac:dyDescent="0.3">
      <c r="A1455" s="54"/>
      <c r="B1455"/>
      <c r="C1455"/>
      <c r="D1455"/>
      <c r="E1455"/>
      <c r="F1455" s="117" t="s">
        <v>11</v>
      </c>
      <c r="G1455" s="117"/>
      <c r="H1455" s="117"/>
      <c r="I1455" s="118"/>
      <c r="J1455" s="33" t="s">
        <v>12</v>
      </c>
      <c r="K1455" s="33" t="s">
        <v>13</v>
      </c>
      <c r="L1455" s="34" t="s">
        <v>14</v>
      </c>
      <c r="N1455" s="126"/>
      <c r="O1455" s="126"/>
      <c r="Q1455" s="22"/>
      <c r="S1455" s="22"/>
      <c r="U1455" s="22"/>
      <c r="W1455" s="22"/>
      <c r="Y1455" s="22"/>
      <c r="AA1455" s="22"/>
    </row>
    <row r="1456" spans="1:28" ht="132" customHeight="1" outlineLevel="1" thickBot="1" x14ac:dyDescent="0.3">
      <c r="B1456" s="1"/>
      <c r="D1456" s="1"/>
      <c r="E1456" s="1"/>
      <c r="F1456" s="95"/>
      <c r="G1456" s="114" t="s">
        <v>586</v>
      </c>
      <c r="H1456" s="114"/>
      <c r="I1456" s="115"/>
      <c r="J1456" s="39">
        <v>1</v>
      </c>
      <c r="K1456" s="39">
        <v>1</v>
      </c>
      <c r="L1456" s="36">
        <f t="shared" ref="L1456:L1474" si="79">IFERROR(K1456/J1456,0)</f>
        <v>1</v>
      </c>
      <c r="N1456" s="126"/>
      <c r="O1456" s="126"/>
      <c r="Q1456" s="22"/>
      <c r="S1456" s="22"/>
      <c r="U1456" s="22"/>
      <c r="W1456" s="22"/>
      <c r="Y1456" s="22"/>
      <c r="AA1456" s="22"/>
    </row>
    <row r="1457" spans="2:27" ht="91.5" customHeight="1" outlineLevel="1" thickBot="1" x14ac:dyDescent="0.3">
      <c r="B1457" s="1"/>
      <c r="D1457" s="1"/>
      <c r="E1457" s="1"/>
      <c r="F1457" s="99"/>
      <c r="G1457" s="114" t="s">
        <v>587</v>
      </c>
      <c r="H1457" s="114"/>
      <c r="I1457" s="115"/>
      <c r="J1457" s="39">
        <v>1</v>
      </c>
      <c r="K1457" s="39">
        <v>1</v>
      </c>
      <c r="L1457" s="36">
        <f t="shared" si="79"/>
        <v>1</v>
      </c>
      <c r="N1457" s="126"/>
      <c r="O1457" s="126"/>
      <c r="Q1457" s="22"/>
      <c r="S1457" s="22"/>
      <c r="U1457" s="22"/>
      <c r="W1457" s="22"/>
      <c r="Y1457" s="22"/>
      <c r="AA1457" s="22"/>
    </row>
    <row r="1458" spans="2:27" ht="57" customHeight="1" outlineLevel="1" thickBot="1" x14ac:dyDescent="0.3">
      <c r="B1458" s="1"/>
      <c r="D1458" s="1"/>
      <c r="E1458" s="1"/>
      <c r="F1458" s="99"/>
      <c r="G1458" s="114" t="s">
        <v>583</v>
      </c>
      <c r="H1458" s="114"/>
      <c r="I1458" s="115"/>
      <c r="J1458" s="39">
        <v>1</v>
      </c>
      <c r="K1458" s="39">
        <v>1</v>
      </c>
      <c r="L1458" s="36">
        <f t="shared" si="79"/>
        <v>1</v>
      </c>
      <c r="N1458" s="126"/>
      <c r="O1458" s="126"/>
      <c r="Q1458" s="22"/>
      <c r="S1458" s="22"/>
      <c r="U1458" s="22"/>
      <c r="W1458" s="22"/>
      <c r="Y1458" s="22"/>
      <c r="AA1458" s="22"/>
    </row>
    <row r="1459" spans="2:27" ht="123" customHeight="1" outlineLevel="1" thickBot="1" x14ac:dyDescent="0.3">
      <c r="B1459" s="1"/>
      <c r="D1459" s="1"/>
      <c r="E1459" s="1"/>
      <c r="F1459" s="99"/>
      <c r="G1459" s="114" t="s">
        <v>588</v>
      </c>
      <c r="H1459" s="114"/>
      <c r="I1459" s="115"/>
      <c r="J1459" s="39">
        <v>1</v>
      </c>
      <c r="K1459" s="39">
        <v>1</v>
      </c>
      <c r="L1459" s="36">
        <f t="shared" si="79"/>
        <v>1</v>
      </c>
      <c r="N1459"/>
      <c r="O1459"/>
      <c r="Q1459" s="22"/>
      <c r="S1459" s="20"/>
      <c r="U1459" s="20"/>
      <c r="W1459" s="20"/>
      <c r="Y1459" s="20"/>
      <c r="AA1459" s="20"/>
    </row>
    <row r="1460" spans="2:27" ht="81" customHeight="1" outlineLevel="1" thickBot="1" x14ac:dyDescent="0.3">
      <c r="B1460" s="1"/>
      <c r="D1460" s="1"/>
      <c r="E1460" s="1"/>
      <c r="F1460" s="99"/>
      <c r="G1460" s="114" t="s">
        <v>589</v>
      </c>
      <c r="H1460" s="114"/>
      <c r="I1460" s="115"/>
      <c r="J1460" s="39">
        <v>1</v>
      </c>
      <c r="K1460" s="39">
        <v>1</v>
      </c>
      <c r="L1460" s="36">
        <f t="shared" si="79"/>
        <v>1</v>
      </c>
      <c r="N1460"/>
      <c r="O1460"/>
      <c r="Q1460" s="22"/>
      <c r="S1460" s="22"/>
      <c r="U1460" s="22"/>
      <c r="W1460" s="22"/>
      <c r="Y1460" s="22"/>
      <c r="AA1460" s="22"/>
    </row>
    <row r="1461" spans="2:27" ht="112.5" customHeight="1" outlineLevel="1" thickBot="1" x14ac:dyDescent="0.3">
      <c r="B1461" s="1"/>
      <c r="D1461" s="1"/>
      <c r="E1461" s="1"/>
      <c r="F1461" s="99"/>
      <c r="G1461" s="114" t="s">
        <v>584</v>
      </c>
      <c r="H1461" s="114"/>
      <c r="I1461" s="115"/>
      <c r="J1461" s="39">
        <v>1</v>
      </c>
      <c r="K1461" s="39">
        <v>1</v>
      </c>
      <c r="L1461" s="36">
        <f t="shared" si="79"/>
        <v>1</v>
      </c>
      <c r="N1461"/>
      <c r="O1461"/>
      <c r="Q1461" s="22"/>
      <c r="S1461" s="22"/>
      <c r="U1461" s="22"/>
      <c r="W1461" s="22"/>
      <c r="Y1461" s="22"/>
      <c r="AA1461" s="22"/>
    </row>
    <row r="1462" spans="2:27" ht="142.5" customHeight="1" outlineLevel="1" thickBot="1" x14ac:dyDescent="0.3">
      <c r="B1462" s="1"/>
      <c r="D1462" s="1"/>
      <c r="E1462" s="1"/>
      <c r="F1462" s="99"/>
      <c r="G1462" s="114" t="s">
        <v>590</v>
      </c>
      <c r="H1462" s="114"/>
      <c r="I1462" s="115"/>
      <c r="J1462" s="39">
        <v>1</v>
      </c>
      <c r="K1462" s="39">
        <v>1</v>
      </c>
      <c r="L1462" s="36">
        <f t="shared" si="79"/>
        <v>1</v>
      </c>
      <c r="N1462"/>
      <c r="O1462"/>
      <c r="Q1462" s="22"/>
      <c r="S1462" s="22"/>
      <c r="U1462" s="22"/>
      <c r="W1462" s="22"/>
      <c r="Y1462" s="22"/>
      <c r="AA1462" s="22"/>
    </row>
    <row r="1463" spans="2:27" ht="315" customHeight="1" outlineLevel="1" thickBot="1" x14ac:dyDescent="0.3">
      <c r="B1463" s="1"/>
      <c r="D1463" s="1"/>
      <c r="E1463" s="1"/>
      <c r="F1463" s="99"/>
      <c r="G1463" s="114" t="s">
        <v>585</v>
      </c>
      <c r="H1463" s="114"/>
      <c r="I1463" s="115"/>
      <c r="J1463" s="39">
        <v>1</v>
      </c>
      <c r="K1463" s="39">
        <v>1</v>
      </c>
      <c r="L1463" s="36">
        <f t="shared" si="79"/>
        <v>1</v>
      </c>
      <c r="N1463"/>
      <c r="O1463"/>
      <c r="Q1463" s="22"/>
      <c r="S1463" s="22"/>
      <c r="U1463" s="22"/>
      <c r="W1463" s="22"/>
      <c r="Y1463" s="22"/>
      <c r="AA1463" s="22"/>
    </row>
    <row r="1464" spans="2:27" ht="157.5" customHeight="1" outlineLevel="1" thickBot="1" x14ac:dyDescent="0.3">
      <c r="B1464" s="1"/>
      <c r="D1464" s="1"/>
      <c r="E1464" s="1"/>
      <c r="F1464" s="99"/>
      <c r="G1464" s="114" t="s">
        <v>591</v>
      </c>
      <c r="H1464" s="114"/>
      <c r="I1464" s="115"/>
      <c r="J1464" s="39">
        <v>1</v>
      </c>
      <c r="K1464" s="39">
        <v>1</v>
      </c>
      <c r="L1464" s="36">
        <f t="shared" si="79"/>
        <v>1</v>
      </c>
      <c r="N1464"/>
      <c r="O1464"/>
      <c r="Q1464" s="22"/>
      <c r="S1464" s="22"/>
      <c r="U1464" s="22"/>
      <c r="W1464" s="22"/>
      <c r="Y1464" s="22"/>
      <c r="AA1464" s="22"/>
    </row>
    <row r="1465" spans="2:27" ht="45" hidden="1" customHeight="1" outlineLevel="1" thickBot="1" x14ac:dyDescent="0.3">
      <c r="B1465" s="1"/>
      <c r="D1465" s="1"/>
      <c r="E1465" s="1"/>
      <c r="F1465" s="99"/>
      <c r="G1465" s="100"/>
      <c r="H1465" s="100"/>
      <c r="I1465" s="101"/>
      <c r="J1465" s="39"/>
      <c r="K1465" s="39"/>
      <c r="L1465" s="36">
        <f t="shared" si="79"/>
        <v>0</v>
      </c>
      <c r="N1465"/>
      <c r="O1465"/>
      <c r="Q1465" s="22"/>
      <c r="S1465" s="20"/>
      <c r="U1465" s="20"/>
      <c r="W1465" s="20"/>
      <c r="Y1465" s="20"/>
      <c r="AA1465" s="20"/>
    </row>
    <row r="1466" spans="2:27" ht="45" hidden="1" customHeight="1" outlineLevel="1" thickBot="1" x14ac:dyDescent="0.3">
      <c r="B1466" s="1"/>
      <c r="D1466" s="1"/>
      <c r="E1466" s="1"/>
      <c r="F1466" s="99"/>
      <c r="G1466" s="100"/>
      <c r="H1466" s="100"/>
      <c r="I1466" s="101"/>
      <c r="J1466" s="39"/>
      <c r="K1466" s="39"/>
      <c r="L1466" s="36">
        <f t="shared" si="79"/>
        <v>0</v>
      </c>
      <c r="N1466"/>
      <c r="O1466"/>
      <c r="Q1466" s="22"/>
      <c r="S1466" s="22"/>
      <c r="U1466" s="22"/>
      <c r="W1466" s="22"/>
      <c r="Y1466" s="22"/>
      <c r="AA1466" s="22"/>
    </row>
    <row r="1467" spans="2:27" ht="45" hidden="1" customHeight="1" outlineLevel="1" thickBot="1" x14ac:dyDescent="0.3">
      <c r="B1467" s="1"/>
      <c r="D1467" s="1"/>
      <c r="E1467" s="1"/>
      <c r="F1467" s="99"/>
      <c r="G1467" s="100"/>
      <c r="H1467" s="100"/>
      <c r="I1467" s="101"/>
      <c r="J1467" s="39"/>
      <c r="K1467" s="39"/>
      <c r="L1467" s="36">
        <f t="shared" si="79"/>
        <v>0</v>
      </c>
      <c r="N1467"/>
      <c r="O1467"/>
      <c r="Q1467" s="22"/>
      <c r="S1467" s="22"/>
      <c r="U1467" s="22"/>
      <c r="W1467" s="22"/>
      <c r="Y1467" s="22"/>
      <c r="AA1467" s="22"/>
    </row>
    <row r="1468" spans="2:27" ht="45" hidden="1" customHeight="1" outlineLevel="1" thickBot="1" x14ac:dyDescent="0.3">
      <c r="B1468" s="1"/>
      <c r="D1468" s="1"/>
      <c r="E1468" s="1"/>
      <c r="F1468" s="99"/>
      <c r="G1468" s="100"/>
      <c r="H1468" s="100"/>
      <c r="I1468" s="101"/>
      <c r="J1468" s="39"/>
      <c r="K1468" s="39"/>
      <c r="L1468" s="36">
        <f t="shared" si="79"/>
        <v>0</v>
      </c>
      <c r="N1468"/>
      <c r="O1468"/>
      <c r="Q1468" s="22"/>
      <c r="S1468" s="22"/>
      <c r="U1468" s="22"/>
      <c r="W1468" s="22"/>
      <c r="Y1468" s="22"/>
      <c r="AA1468" s="22"/>
    </row>
    <row r="1469" spans="2:27" ht="45" hidden="1" customHeight="1" outlineLevel="1" thickBot="1" x14ac:dyDescent="0.3">
      <c r="B1469" s="1"/>
      <c r="D1469" s="1"/>
      <c r="E1469" s="1"/>
      <c r="F1469" s="99"/>
      <c r="G1469" s="100"/>
      <c r="H1469" s="100"/>
      <c r="I1469" s="101"/>
      <c r="J1469" s="39"/>
      <c r="K1469" s="39"/>
      <c r="L1469" s="36">
        <f t="shared" si="79"/>
        <v>0</v>
      </c>
      <c r="N1469"/>
      <c r="O1469"/>
      <c r="Q1469" s="22"/>
      <c r="S1469" s="22"/>
      <c r="U1469" s="22"/>
      <c r="W1469" s="22"/>
      <c r="Y1469" s="22"/>
      <c r="AA1469" s="22"/>
    </row>
    <row r="1470" spans="2:27" ht="45" hidden="1" customHeight="1" outlineLevel="1" thickBot="1" x14ac:dyDescent="0.3">
      <c r="B1470" s="1"/>
      <c r="D1470" s="1"/>
      <c r="E1470" s="1"/>
      <c r="F1470" s="99"/>
      <c r="G1470" s="100"/>
      <c r="H1470" s="100"/>
      <c r="I1470" s="101"/>
      <c r="J1470" s="39"/>
      <c r="K1470" s="39"/>
      <c r="L1470" s="36">
        <f t="shared" si="79"/>
        <v>0</v>
      </c>
      <c r="N1470"/>
      <c r="O1470"/>
      <c r="Q1470" s="22"/>
      <c r="S1470" s="22"/>
      <c r="U1470" s="22"/>
      <c r="W1470" s="22"/>
      <c r="Y1470" s="22"/>
      <c r="AA1470" s="22"/>
    </row>
    <row r="1471" spans="2:27" ht="45" hidden="1" customHeight="1" outlineLevel="1" thickBot="1" x14ac:dyDescent="0.3">
      <c r="B1471" s="1"/>
      <c r="D1471" s="1"/>
      <c r="E1471" s="1"/>
      <c r="F1471" s="120"/>
      <c r="G1471" s="121"/>
      <c r="H1471" s="121"/>
      <c r="I1471" s="122"/>
      <c r="J1471" s="39"/>
      <c r="K1471" s="39"/>
      <c r="L1471" s="36">
        <f t="shared" si="79"/>
        <v>0</v>
      </c>
      <c r="N1471"/>
      <c r="O1471"/>
      <c r="Q1471"/>
      <c r="S1471"/>
      <c r="T1471"/>
      <c r="U1471"/>
      <c r="V1471"/>
      <c r="W1471"/>
      <c r="X1471"/>
      <c r="Y1471"/>
      <c r="Z1471"/>
      <c r="AA1471"/>
    </row>
    <row r="1472" spans="2:27" ht="45" hidden="1" customHeight="1" outlineLevel="1" thickBot="1" x14ac:dyDescent="0.3">
      <c r="B1472" s="1"/>
      <c r="D1472" s="1"/>
      <c r="E1472" s="1"/>
      <c r="F1472" s="120"/>
      <c r="G1472" s="121"/>
      <c r="H1472" s="121"/>
      <c r="I1472" s="122"/>
      <c r="J1472" s="39"/>
      <c r="K1472" s="39"/>
      <c r="L1472" s="36">
        <f t="shared" si="79"/>
        <v>0</v>
      </c>
      <c r="N1472"/>
      <c r="O1472"/>
    </row>
    <row r="1473" spans="1:28" ht="45" hidden="1" customHeight="1" outlineLevel="1" thickBot="1" x14ac:dyDescent="0.3">
      <c r="B1473" s="1"/>
      <c r="D1473" s="1"/>
      <c r="E1473" s="1"/>
      <c r="F1473" s="120"/>
      <c r="G1473" s="121"/>
      <c r="H1473" s="121"/>
      <c r="I1473" s="122"/>
      <c r="J1473" s="39"/>
      <c r="K1473" s="39"/>
      <c r="L1473" s="36">
        <f t="shared" si="79"/>
        <v>0</v>
      </c>
      <c r="N1473"/>
      <c r="O1473"/>
    </row>
    <row r="1474" spans="1:28" ht="21" customHeight="1" outlineLevel="1" thickBot="1" x14ac:dyDescent="0.3">
      <c r="A1474" s="55"/>
      <c r="B1474" s="1"/>
      <c r="D1474" s="1"/>
      <c r="E1474" s="1"/>
      <c r="F1474" s="119" t="s">
        <v>15</v>
      </c>
      <c r="G1474" s="114"/>
      <c r="H1474" s="114"/>
      <c r="I1474" s="115"/>
      <c r="J1474" s="39">
        <f>SUM(J1456:J1464)</f>
        <v>9</v>
      </c>
      <c r="K1474" s="39">
        <f>SUM(K1456:K1464)</f>
        <v>9</v>
      </c>
      <c r="L1474" s="36">
        <f t="shared" si="79"/>
        <v>1</v>
      </c>
      <c r="N1474"/>
      <c r="O1474"/>
      <c r="AB1474"/>
    </row>
    <row r="1475" spans="1:28" x14ac:dyDescent="0.25">
      <c r="N1475"/>
      <c r="O1475"/>
    </row>
    <row r="1476" spans="1:28" ht="27" customHeight="1" thickBot="1" x14ac:dyDescent="0.3">
      <c r="B1476" s="1"/>
      <c r="D1476" s="1"/>
      <c r="F1476" s="124" t="str">
        <f>F1451</f>
        <v>METAS FINANCEIRAS 2019</v>
      </c>
      <c r="G1476" s="124"/>
      <c r="H1476" s="124"/>
      <c r="I1476" s="124"/>
      <c r="J1476" s="124"/>
      <c r="K1476" s="124"/>
      <c r="L1476" s="124"/>
      <c r="N1476" s="8" t="s">
        <v>1</v>
      </c>
      <c r="O1476" s="9" t="s">
        <v>2</v>
      </c>
      <c r="Q1476" s="123" t="s">
        <v>3</v>
      </c>
      <c r="R1476" s="11"/>
      <c r="S1476" s="123" t="s">
        <v>4</v>
      </c>
      <c r="T1476" s="12"/>
      <c r="U1476" s="123" t="s">
        <v>5</v>
      </c>
      <c r="V1476" s="12"/>
      <c r="W1476" s="123" t="s">
        <v>6</v>
      </c>
      <c r="X1476" s="13"/>
      <c r="Y1476" s="123" t="s">
        <v>7</v>
      </c>
      <c r="Z1476" s="13"/>
      <c r="AA1476" s="123" t="s">
        <v>8</v>
      </c>
    </row>
    <row r="1477" spans="1:28" ht="30" customHeight="1" thickBot="1" x14ac:dyDescent="0.3">
      <c r="B1477" s="14" t="str">
        <f>B1452</f>
        <v>Unidade Responsável</v>
      </c>
      <c r="C1477" s="14" t="str">
        <f t="shared" ref="C1477:L1477" si="80">C1452</f>
        <v>P/A</v>
      </c>
      <c r="D1477" s="14" t="str">
        <f t="shared" si="80"/>
        <v>Denominação</v>
      </c>
      <c r="E1477" s="14" t="str">
        <f t="shared" si="80"/>
        <v>Objetivo Estratégico Principal</v>
      </c>
      <c r="F1477" s="15">
        <f t="shared" si="80"/>
        <v>0</v>
      </c>
      <c r="G1477" s="16" t="str">
        <f t="shared" si="80"/>
        <v>Programação 2019</v>
      </c>
      <c r="H1477" s="15" t="str">
        <f t="shared" si="80"/>
        <v>Transposições no período
Janeiro á Junho</v>
      </c>
      <c r="I1477" s="16" t="str">
        <f t="shared" si="80"/>
        <v>Total programado + Transposições em 30/06/2019</v>
      </c>
      <c r="J1477" s="17" t="str">
        <f t="shared" si="80"/>
        <v>Total executado no período</v>
      </c>
      <c r="K1477" s="18" t="str">
        <f t="shared" si="80"/>
        <v>Total executado acumulado</v>
      </c>
      <c r="L1477" s="19" t="str">
        <f t="shared" si="80"/>
        <v>% de realização em relação ao total executado</v>
      </c>
      <c r="N1477" s="125"/>
      <c r="O1477" s="125"/>
      <c r="Q1477" s="116"/>
      <c r="R1477" s="43"/>
      <c r="S1477" s="116"/>
      <c r="T1477" s="21"/>
      <c r="U1477" s="116"/>
      <c r="V1477" s="21"/>
      <c r="W1477" s="116"/>
      <c r="X1477" s="21"/>
      <c r="Y1477" s="116"/>
      <c r="Z1477" s="21"/>
      <c r="AA1477" s="116"/>
    </row>
    <row r="1478" spans="1:28" ht="59.25" customHeight="1" thickBot="1" x14ac:dyDescent="0.3">
      <c r="A1478" s="23" t="str">
        <f>'[1]Quadro Geral'!A44</f>
        <v>03.03.001</v>
      </c>
      <c r="B1478" s="24" t="str">
        <f>VLOOKUP(A1478,'[1]Quadro Geral'!$A$7:$N$78,'META FÍSICA e FINANCEIRA'!$B$2,0)</f>
        <v>Comissão Ordinária de Exercício Profissional</v>
      </c>
      <c r="C1478" s="25" t="str">
        <f>VLOOKUP(A1478,'[1]Quadro Geral'!$A$7:$N$78,'META FÍSICA e FINANCEIRA'!$C$2,0)</f>
        <v>A</v>
      </c>
      <c r="D1478" s="25" t="str">
        <f>VLOOKUP(A1478,'[1]Quadro Geral'!$A$7:$N$78,'META FÍSICA e FINANCEIRA'!$D$2,0)</f>
        <v>03.03.001 - Comissão de Exercício Profissional do CAU/SP (CEP – CAU/SP) - Atividades e Ações</v>
      </c>
      <c r="E1478" s="26" t="str">
        <f>VLOOKUP(A1478,'[1]Quadro Geral'!$A$7:$N$78,'META FÍSICA e FINANCEIRA'!$E$2,0)</f>
        <v>Tornar a fiscalização um vetor de melhoria do exercício da Arquitetura e Urbanismo</v>
      </c>
      <c r="F1478" s="27" t="e">
        <f>VLOOKUP(E1478,'[1]Quadro Geral'!$A$7:$N$78,'META FÍSICA e FINANCEIRA'!$B$2,0)</f>
        <v>#N/A</v>
      </c>
      <c r="G1478" s="28">
        <f>VLOOKUP(A1478,'[1]Quadro Geral'!$A$7:$N$78,'META FÍSICA e FINANCEIRA'!$G$1,0)</f>
        <v>263721.37849999999</v>
      </c>
      <c r="H1478" s="27">
        <f>VLOOKUP(A1478,'[1]Quadro Geral'!$A$7:$N$78,'META FÍSICA e FINANCEIRA'!$H$1,0)</f>
        <v>1.500000013038516E-3</v>
      </c>
      <c r="I1478" s="28">
        <f>VLOOKUP(A1478,'[1]Quadro Geral'!$A$7:$N$78,'META FÍSICA e FINANCEIRA'!$I$1,0)</f>
        <v>263721.38</v>
      </c>
      <c r="J1478" s="29">
        <f>VLOOKUP(A1478,'[1]Quadro Geral'!$A$7:$N$78,'META FÍSICA e FINANCEIRA'!$J$1,0)</f>
        <v>89779.16</v>
      </c>
      <c r="K1478" s="30">
        <f>VLOOKUP(A1478,'[1]Quadro Geral'!$A$7:$N$78,'META FÍSICA e FINANCEIRA'!$K$1,0)</f>
        <v>89779.16</v>
      </c>
      <c r="L1478" s="31">
        <f>IFERROR(K1478/G1478,0)</f>
        <v>0.34043186225799288</v>
      </c>
      <c r="N1478" s="126"/>
      <c r="O1478" s="126"/>
      <c r="Q1478" s="20"/>
      <c r="S1478" s="20"/>
      <c r="U1478" s="20"/>
      <c r="W1478" s="20"/>
      <c r="Y1478" s="20"/>
      <c r="AA1478" s="20"/>
    </row>
    <row r="1479" spans="1:28" ht="36.75" customHeight="1" outlineLevel="1" thickBot="1" x14ac:dyDescent="0.3">
      <c r="A1479" s="54"/>
      <c r="B1479"/>
      <c r="C1479"/>
      <c r="D1479"/>
      <c r="E1479"/>
      <c r="F1479" s="116" t="str">
        <f>$F$5</f>
        <v>METAS FÍSICAS  2019</v>
      </c>
      <c r="G1479" s="116"/>
      <c r="H1479" s="116"/>
      <c r="I1479" s="116"/>
      <c r="J1479" s="116"/>
      <c r="K1479" s="116"/>
      <c r="L1479" s="116"/>
      <c r="N1479" s="126"/>
      <c r="O1479" s="126"/>
      <c r="Q1479" s="22"/>
      <c r="S1479" s="22"/>
      <c r="U1479" s="22"/>
      <c r="W1479" s="22"/>
      <c r="Y1479" s="22"/>
      <c r="AA1479" s="22"/>
    </row>
    <row r="1480" spans="1:28" ht="21" customHeight="1" outlineLevel="1" thickBot="1" x14ac:dyDescent="0.3">
      <c r="A1480" s="54"/>
      <c r="B1480"/>
      <c r="C1480"/>
      <c r="D1480"/>
      <c r="E1480"/>
      <c r="F1480" s="117" t="s">
        <v>11</v>
      </c>
      <c r="G1480" s="117"/>
      <c r="H1480" s="117"/>
      <c r="I1480" s="118"/>
      <c r="J1480" s="33" t="s">
        <v>12</v>
      </c>
      <c r="K1480" s="33" t="s">
        <v>13</v>
      </c>
      <c r="L1480" s="34" t="s">
        <v>14</v>
      </c>
      <c r="N1480" s="126"/>
      <c r="O1480" s="126"/>
      <c r="Q1480" s="20"/>
      <c r="S1480" s="20"/>
      <c r="U1480" s="20"/>
      <c r="W1480" s="20"/>
      <c r="Y1480" s="20"/>
      <c r="AA1480" s="20"/>
    </row>
    <row r="1481" spans="1:28" ht="45" customHeight="1" outlineLevel="1" thickBot="1" x14ac:dyDescent="0.3">
      <c r="B1481" s="1"/>
      <c r="D1481" s="1"/>
      <c r="E1481" s="1"/>
      <c r="F1481" s="99"/>
      <c r="G1481" s="114" t="s">
        <v>802</v>
      </c>
      <c r="H1481" s="114"/>
      <c r="I1481" s="115"/>
      <c r="J1481" s="39">
        <v>136</v>
      </c>
      <c r="K1481" s="39">
        <v>75</v>
      </c>
      <c r="L1481" s="36">
        <f t="shared" ref="L1481:L1506" si="81">IFERROR(K1481/J1481,0)</f>
        <v>0.55147058823529416</v>
      </c>
      <c r="N1481" s="126"/>
      <c r="O1481" s="126"/>
      <c r="Q1481" s="22"/>
      <c r="S1481" s="22"/>
      <c r="U1481" s="22" t="s">
        <v>838</v>
      </c>
      <c r="W1481" s="22"/>
      <c r="Y1481" s="22"/>
      <c r="AA1481" s="22"/>
    </row>
    <row r="1482" spans="1:28" ht="45" customHeight="1" outlineLevel="1" thickBot="1" x14ac:dyDescent="0.3">
      <c r="B1482" s="1"/>
      <c r="D1482" s="1"/>
      <c r="E1482" s="1"/>
      <c r="F1482" s="99"/>
      <c r="G1482" s="114" t="s">
        <v>803</v>
      </c>
      <c r="H1482" s="114"/>
      <c r="I1482" s="115"/>
      <c r="J1482" s="39">
        <v>1769</v>
      </c>
      <c r="K1482" s="39">
        <v>1290</v>
      </c>
      <c r="L1482" s="36">
        <f t="shared" si="81"/>
        <v>0.7292255511588468</v>
      </c>
      <c r="N1482" s="126"/>
      <c r="O1482" s="126"/>
      <c r="Q1482" s="22"/>
      <c r="S1482" s="22"/>
      <c r="U1482" s="22" t="s">
        <v>844</v>
      </c>
      <c r="W1482" s="22"/>
      <c r="Y1482" s="22"/>
      <c r="AA1482" s="22"/>
    </row>
    <row r="1483" spans="1:28" ht="45" customHeight="1" outlineLevel="1" thickBot="1" x14ac:dyDescent="0.3">
      <c r="B1483" s="1"/>
      <c r="D1483" s="1"/>
      <c r="E1483" s="1"/>
      <c r="F1483" s="99"/>
      <c r="G1483" s="114" t="s">
        <v>804</v>
      </c>
      <c r="H1483" s="114"/>
      <c r="I1483" s="115"/>
      <c r="J1483" s="39">
        <v>296</v>
      </c>
      <c r="K1483" s="39">
        <v>328</v>
      </c>
      <c r="L1483" s="36">
        <f t="shared" si="81"/>
        <v>1.1081081081081081</v>
      </c>
      <c r="N1483" s="126"/>
      <c r="O1483" s="126"/>
      <c r="Q1483" s="22"/>
      <c r="S1483" s="22"/>
      <c r="U1483" s="22" t="s">
        <v>845</v>
      </c>
      <c r="W1483" s="22"/>
      <c r="Y1483" s="22"/>
      <c r="AA1483" s="22"/>
    </row>
    <row r="1484" spans="1:28" ht="45" customHeight="1" outlineLevel="1" thickBot="1" x14ac:dyDescent="0.3">
      <c r="B1484" s="1"/>
      <c r="D1484" s="1"/>
      <c r="E1484" s="1"/>
      <c r="F1484" s="99"/>
      <c r="G1484" s="114" t="s">
        <v>805</v>
      </c>
      <c r="H1484" s="114"/>
      <c r="I1484" s="115"/>
      <c r="J1484" s="39">
        <v>28</v>
      </c>
      <c r="K1484" s="39">
        <v>26</v>
      </c>
      <c r="L1484" s="36">
        <f t="shared" si="81"/>
        <v>0.9285714285714286</v>
      </c>
      <c r="N1484"/>
      <c r="O1484"/>
      <c r="Q1484" s="22"/>
      <c r="S1484" s="22" t="s">
        <v>829</v>
      </c>
      <c r="U1484" s="22" t="s">
        <v>846</v>
      </c>
      <c r="W1484" s="22"/>
      <c r="Y1484" s="22"/>
      <c r="AA1484" s="22"/>
    </row>
    <row r="1485" spans="1:28" ht="45" customHeight="1" outlineLevel="1" thickBot="1" x14ac:dyDescent="0.3">
      <c r="B1485" s="1"/>
      <c r="D1485" s="1"/>
      <c r="E1485" s="1"/>
      <c r="F1485" s="99"/>
      <c r="G1485" s="114" t="s">
        <v>806</v>
      </c>
      <c r="H1485" s="114"/>
      <c r="I1485" s="115"/>
      <c r="J1485" s="39">
        <v>28</v>
      </c>
      <c r="K1485" s="39">
        <v>14</v>
      </c>
      <c r="L1485" s="36">
        <f t="shared" si="81"/>
        <v>0.5</v>
      </c>
      <c r="N1485"/>
      <c r="O1485"/>
      <c r="Q1485" s="22"/>
      <c r="S1485" s="22"/>
      <c r="U1485" s="22"/>
      <c r="W1485" s="22"/>
      <c r="Y1485" s="22"/>
      <c r="AA1485" s="22"/>
    </row>
    <row r="1486" spans="1:28" ht="45" customHeight="1" outlineLevel="1" thickBot="1" x14ac:dyDescent="0.3">
      <c r="B1486" s="1"/>
      <c r="D1486" s="1"/>
      <c r="E1486" s="1"/>
      <c r="F1486" s="99"/>
      <c r="G1486" s="114" t="s">
        <v>807</v>
      </c>
      <c r="H1486" s="114"/>
      <c r="I1486" s="115"/>
      <c r="J1486" s="39">
        <v>1</v>
      </c>
      <c r="K1486" s="39">
        <v>1</v>
      </c>
      <c r="L1486" s="36">
        <f t="shared" si="81"/>
        <v>1</v>
      </c>
      <c r="N1486"/>
      <c r="O1486"/>
      <c r="Q1486" s="22"/>
      <c r="S1486" s="22"/>
      <c r="U1486" s="22" t="s">
        <v>819</v>
      </c>
      <c r="W1486" s="22"/>
      <c r="Y1486" s="22"/>
      <c r="AA1486" s="22"/>
    </row>
    <row r="1487" spans="1:28" ht="45" customHeight="1" outlineLevel="1" thickBot="1" x14ac:dyDescent="0.3">
      <c r="B1487" s="1"/>
      <c r="D1487" s="1"/>
      <c r="E1487" s="1"/>
      <c r="F1487" s="99"/>
      <c r="G1487" s="114" t="s">
        <v>833</v>
      </c>
      <c r="H1487" s="114"/>
      <c r="I1487" s="115"/>
      <c r="J1487" s="39">
        <v>38</v>
      </c>
      <c r="K1487" s="39">
        <v>0</v>
      </c>
      <c r="L1487" s="36">
        <f t="shared" si="81"/>
        <v>0</v>
      </c>
      <c r="N1487"/>
      <c r="O1487"/>
      <c r="Q1487" s="22"/>
      <c r="S1487" s="22"/>
      <c r="U1487" s="22" t="s">
        <v>820</v>
      </c>
      <c r="W1487" s="22"/>
      <c r="Y1487" s="22"/>
      <c r="AA1487" s="22"/>
    </row>
    <row r="1488" spans="1:28" ht="45" customHeight="1" outlineLevel="1" thickBot="1" x14ac:dyDescent="0.3">
      <c r="B1488" s="1"/>
      <c r="D1488" s="1"/>
      <c r="E1488" s="1"/>
      <c r="F1488" s="99"/>
      <c r="G1488" s="114" t="s">
        <v>832</v>
      </c>
      <c r="H1488" s="114"/>
      <c r="I1488" s="115"/>
      <c r="J1488" s="39">
        <v>38</v>
      </c>
      <c r="K1488" s="39">
        <v>21</v>
      </c>
      <c r="L1488" s="36">
        <f t="shared" si="81"/>
        <v>0.55263157894736847</v>
      </c>
      <c r="N1488"/>
      <c r="O1488"/>
      <c r="Q1488" s="22"/>
      <c r="S1488" s="22" t="s">
        <v>847</v>
      </c>
      <c r="U1488" s="22" t="s">
        <v>839</v>
      </c>
      <c r="W1488" s="22"/>
      <c r="Y1488" s="22"/>
      <c r="AA1488" s="22"/>
    </row>
    <row r="1489" spans="2:27" ht="45" customHeight="1" outlineLevel="1" thickBot="1" x14ac:dyDescent="0.3">
      <c r="B1489" s="1"/>
      <c r="D1489" s="1"/>
      <c r="E1489" s="1"/>
      <c r="F1489" s="99"/>
      <c r="G1489" s="114" t="s">
        <v>73</v>
      </c>
      <c r="H1489" s="114"/>
      <c r="I1489" s="115"/>
      <c r="J1489" s="39">
        <v>0</v>
      </c>
      <c r="K1489" s="39">
        <v>0</v>
      </c>
      <c r="L1489" s="36">
        <f t="shared" si="81"/>
        <v>0</v>
      </c>
      <c r="N1489"/>
      <c r="O1489"/>
      <c r="Q1489" s="22"/>
      <c r="S1489" s="22"/>
      <c r="U1489" s="22"/>
      <c r="W1489" s="22"/>
      <c r="Y1489" s="22"/>
      <c r="AA1489" s="22"/>
    </row>
    <row r="1490" spans="2:27" ht="45" customHeight="1" outlineLevel="1" thickBot="1" x14ac:dyDescent="0.3">
      <c r="B1490" s="1"/>
      <c r="D1490" s="1"/>
      <c r="E1490" s="1"/>
      <c r="F1490" s="99"/>
      <c r="G1490" s="114" t="s">
        <v>74</v>
      </c>
      <c r="H1490" s="114"/>
      <c r="I1490" s="115"/>
      <c r="J1490" s="39">
        <v>0</v>
      </c>
      <c r="K1490" s="39">
        <v>0</v>
      </c>
      <c r="L1490" s="36">
        <f t="shared" si="81"/>
        <v>0</v>
      </c>
      <c r="N1490"/>
      <c r="O1490"/>
      <c r="Q1490" s="22"/>
      <c r="S1490" s="22"/>
      <c r="U1490" s="22"/>
      <c r="W1490" s="22"/>
      <c r="Y1490" s="22"/>
      <c r="AA1490" s="22"/>
    </row>
    <row r="1491" spans="2:27" ht="45" customHeight="1" outlineLevel="1" thickBot="1" x14ac:dyDescent="0.3">
      <c r="B1491" s="1"/>
      <c r="D1491" s="1"/>
      <c r="E1491" s="1"/>
      <c r="F1491" s="99"/>
      <c r="G1491" s="114" t="s">
        <v>75</v>
      </c>
      <c r="H1491" s="114"/>
      <c r="I1491" s="115"/>
      <c r="J1491" s="39">
        <v>0</v>
      </c>
      <c r="K1491" s="39">
        <v>0</v>
      </c>
      <c r="L1491" s="36">
        <f t="shared" si="81"/>
        <v>0</v>
      </c>
      <c r="N1491"/>
      <c r="O1491"/>
      <c r="Q1491" s="22"/>
      <c r="S1491" s="22"/>
      <c r="U1491" s="22"/>
      <c r="W1491" s="22"/>
      <c r="Y1491" s="22"/>
      <c r="AA1491" s="22"/>
    </row>
    <row r="1492" spans="2:27" ht="45" customHeight="1" outlineLevel="1" thickBot="1" x14ac:dyDescent="0.3">
      <c r="B1492" s="1"/>
      <c r="D1492" s="1"/>
      <c r="E1492" s="1"/>
      <c r="F1492" s="99"/>
      <c r="G1492" s="114" t="s">
        <v>808</v>
      </c>
      <c r="H1492" s="114"/>
      <c r="I1492" s="115"/>
      <c r="J1492" s="39">
        <v>1</v>
      </c>
      <c r="K1492" s="39">
        <v>1</v>
      </c>
      <c r="L1492" s="36">
        <f t="shared" si="81"/>
        <v>1</v>
      </c>
      <c r="N1492"/>
      <c r="O1492"/>
      <c r="Q1492" s="22"/>
      <c r="S1492" s="22" t="s">
        <v>822</v>
      </c>
      <c r="U1492" s="22" t="s">
        <v>821</v>
      </c>
      <c r="W1492" s="22"/>
      <c r="Y1492" s="22"/>
      <c r="AA1492" s="22"/>
    </row>
    <row r="1493" spans="2:27" ht="45" customHeight="1" outlineLevel="1" thickBot="1" x14ac:dyDescent="0.3">
      <c r="B1493" s="1"/>
      <c r="D1493" s="1"/>
      <c r="E1493" s="1"/>
      <c r="F1493" s="99"/>
      <c r="G1493" s="114" t="s">
        <v>52</v>
      </c>
      <c r="H1493" s="114"/>
      <c r="I1493" s="115"/>
      <c r="J1493" s="39">
        <v>26</v>
      </c>
      <c r="K1493" s="39">
        <v>16</v>
      </c>
      <c r="L1493" s="36">
        <f t="shared" si="81"/>
        <v>0.61538461538461542</v>
      </c>
      <c r="N1493"/>
      <c r="O1493"/>
      <c r="Q1493" s="22" t="s">
        <v>835</v>
      </c>
      <c r="S1493" s="22" t="s">
        <v>840</v>
      </c>
      <c r="U1493" s="22" t="s">
        <v>836</v>
      </c>
      <c r="W1493" s="22"/>
      <c r="Y1493" s="22"/>
      <c r="AA1493" s="22"/>
    </row>
    <row r="1494" spans="2:27" ht="45" customHeight="1" outlineLevel="1" thickBot="1" x14ac:dyDescent="0.3">
      <c r="B1494" s="1"/>
      <c r="D1494" s="1"/>
      <c r="E1494" s="1"/>
      <c r="F1494" s="99"/>
      <c r="G1494" s="114" t="s">
        <v>809</v>
      </c>
      <c r="H1494" s="114"/>
      <c r="I1494" s="115"/>
      <c r="J1494" s="39">
        <v>1</v>
      </c>
      <c r="K1494" s="39">
        <v>1</v>
      </c>
      <c r="L1494" s="36">
        <f t="shared" si="81"/>
        <v>1</v>
      </c>
      <c r="N1494"/>
      <c r="O1494"/>
      <c r="Q1494" s="22"/>
      <c r="S1494" s="22"/>
      <c r="U1494" s="22" t="s">
        <v>834</v>
      </c>
      <c r="W1494" s="22"/>
      <c r="Y1494" s="22"/>
      <c r="AA1494" s="22"/>
    </row>
    <row r="1495" spans="2:27" ht="45" customHeight="1" outlineLevel="1" thickBot="1" x14ac:dyDescent="0.3">
      <c r="B1495" s="1"/>
      <c r="D1495" s="1"/>
      <c r="E1495" s="1"/>
      <c r="F1495" s="99"/>
      <c r="G1495" s="114" t="s">
        <v>70</v>
      </c>
      <c r="H1495" s="114"/>
      <c r="I1495" s="115"/>
      <c r="J1495" s="39">
        <v>94</v>
      </c>
      <c r="K1495" s="39">
        <v>61</v>
      </c>
      <c r="L1495" s="36">
        <f t="shared" si="81"/>
        <v>0.64893617021276595</v>
      </c>
      <c r="N1495"/>
      <c r="O1495"/>
      <c r="Q1495" s="22"/>
      <c r="S1495" s="22"/>
      <c r="U1495" s="22"/>
      <c r="W1495" s="22"/>
      <c r="Y1495" s="22"/>
      <c r="AA1495" s="22"/>
    </row>
    <row r="1496" spans="2:27" ht="97.5" customHeight="1" outlineLevel="1" thickBot="1" x14ac:dyDescent="0.3">
      <c r="B1496" s="1"/>
      <c r="D1496" s="1"/>
      <c r="E1496" s="1"/>
      <c r="F1496" s="99"/>
      <c r="G1496" s="114" t="s">
        <v>810</v>
      </c>
      <c r="H1496" s="114"/>
      <c r="I1496" s="115"/>
      <c r="J1496" s="39">
        <v>1</v>
      </c>
      <c r="K1496" s="39">
        <v>1</v>
      </c>
      <c r="L1496" s="36">
        <f t="shared" si="81"/>
        <v>1</v>
      </c>
      <c r="N1496"/>
      <c r="O1496"/>
      <c r="Q1496" s="22"/>
      <c r="S1496" s="22"/>
      <c r="U1496" s="22" t="s">
        <v>837</v>
      </c>
      <c r="W1496" s="22"/>
      <c r="Y1496" s="22"/>
      <c r="AA1496" s="22"/>
    </row>
    <row r="1497" spans="2:27" ht="45" customHeight="1" outlineLevel="1" thickBot="1" x14ac:dyDescent="0.3">
      <c r="B1497" s="1"/>
      <c r="D1497" s="1"/>
      <c r="E1497" s="1"/>
      <c r="F1497" s="99"/>
      <c r="G1497" s="114" t="s">
        <v>811</v>
      </c>
      <c r="H1497" s="114"/>
      <c r="I1497" s="115"/>
      <c r="J1497" s="39">
        <v>4</v>
      </c>
      <c r="K1497" s="39">
        <v>14</v>
      </c>
      <c r="L1497" s="36">
        <f t="shared" si="81"/>
        <v>3.5</v>
      </c>
      <c r="N1497"/>
      <c r="O1497"/>
      <c r="Q1497" s="22"/>
      <c r="S1497" s="22" t="s">
        <v>848</v>
      </c>
      <c r="U1497" s="22" t="s">
        <v>842</v>
      </c>
      <c r="W1497" s="22"/>
      <c r="Y1497" s="22"/>
      <c r="AA1497" s="22"/>
    </row>
    <row r="1498" spans="2:27" ht="45" customHeight="1" outlineLevel="1" thickBot="1" x14ac:dyDescent="0.3">
      <c r="B1498" s="1"/>
      <c r="D1498" s="1"/>
      <c r="E1498" s="1"/>
      <c r="F1498" s="99"/>
      <c r="G1498" s="114" t="s">
        <v>72</v>
      </c>
      <c r="H1498" s="114"/>
      <c r="I1498" s="115"/>
      <c r="J1498" s="39">
        <v>1</v>
      </c>
      <c r="K1498" s="39">
        <v>1</v>
      </c>
      <c r="L1498" s="36">
        <f t="shared" si="81"/>
        <v>1</v>
      </c>
      <c r="N1498"/>
      <c r="O1498"/>
      <c r="Q1498" s="22"/>
      <c r="S1498" s="22"/>
      <c r="U1498" s="22"/>
      <c r="W1498" s="22"/>
      <c r="Y1498" s="22"/>
      <c r="AA1498" s="22"/>
    </row>
    <row r="1499" spans="2:27" ht="45" customHeight="1" outlineLevel="1" thickBot="1" x14ac:dyDescent="0.3">
      <c r="B1499" s="1"/>
      <c r="D1499" s="1"/>
      <c r="E1499" s="1"/>
      <c r="F1499" s="99"/>
      <c r="G1499" s="114" t="s">
        <v>812</v>
      </c>
      <c r="H1499" s="114"/>
      <c r="I1499" s="115"/>
      <c r="J1499" s="39">
        <v>1</v>
      </c>
      <c r="K1499" s="39">
        <v>1</v>
      </c>
      <c r="L1499" s="36">
        <f t="shared" si="81"/>
        <v>1</v>
      </c>
      <c r="N1499"/>
      <c r="O1499"/>
      <c r="Q1499" s="22"/>
      <c r="S1499" s="22"/>
      <c r="U1499" s="22" t="s">
        <v>841</v>
      </c>
      <c r="W1499" s="22"/>
      <c r="Y1499" s="22"/>
      <c r="AA1499" s="22"/>
    </row>
    <row r="1500" spans="2:27" ht="45" customHeight="1" outlineLevel="1" thickBot="1" x14ac:dyDescent="0.3">
      <c r="B1500" s="1"/>
      <c r="D1500" s="1"/>
      <c r="E1500" s="1"/>
      <c r="F1500" s="99"/>
      <c r="G1500" s="114" t="s">
        <v>813</v>
      </c>
      <c r="H1500" s="114"/>
      <c r="I1500" s="115"/>
      <c r="J1500" s="39">
        <v>2</v>
      </c>
      <c r="K1500" s="39">
        <v>2</v>
      </c>
      <c r="L1500" s="36">
        <f t="shared" si="81"/>
        <v>1</v>
      </c>
      <c r="N1500"/>
      <c r="O1500"/>
      <c r="Q1500" s="22"/>
      <c r="S1500" s="22" t="s">
        <v>843</v>
      </c>
      <c r="U1500" s="22" t="s">
        <v>823</v>
      </c>
      <c r="W1500" s="22"/>
      <c r="Y1500" s="22"/>
      <c r="AA1500" s="22"/>
    </row>
    <row r="1501" spans="2:27" ht="45" customHeight="1" outlineLevel="1" thickBot="1" x14ac:dyDescent="0.3">
      <c r="B1501" s="1"/>
      <c r="D1501" s="1"/>
      <c r="E1501" s="1"/>
      <c r="F1501" s="99"/>
      <c r="G1501" s="114" t="s">
        <v>814</v>
      </c>
      <c r="H1501" s="114"/>
      <c r="I1501" s="115"/>
      <c r="J1501" s="39">
        <v>1</v>
      </c>
      <c r="K1501" s="39">
        <v>1</v>
      </c>
      <c r="L1501" s="36">
        <f t="shared" si="81"/>
        <v>1</v>
      </c>
      <c r="N1501"/>
      <c r="O1501"/>
      <c r="Q1501" s="22"/>
      <c r="S1501" s="22" t="s">
        <v>824</v>
      </c>
      <c r="U1501" s="22"/>
      <c r="W1501" s="22"/>
      <c r="Y1501" s="22"/>
      <c r="AA1501" s="22"/>
    </row>
    <row r="1502" spans="2:27" ht="45" customHeight="1" outlineLevel="1" thickBot="1" x14ac:dyDescent="0.3">
      <c r="B1502" s="1"/>
      <c r="D1502" s="1"/>
      <c r="E1502" s="1"/>
      <c r="F1502" s="99"/>
      <c r="G1502" s="114" t="s">
        <v>815</v>
      </c>
      <c r="H1502" s="114"/>
      <c r="I1502" s="115"/>
      <c r="J1502" s="39">
        <v>1</v>
      </c>
      <c r="K1502" s="39">
        <v>1</v>
      </c>
      <c r="L1502" s="36">
        <f t="shared" si="81"/>
        <v>1</v>
      </c>
      <c r="N1502"/>
      <c r="O1502"/>
      <c r="Q1502" s="22"/>
      <c r="S1502" s="22" t="s">
        <v>827</v>
      </c>
      <c r="U1502" s="22" t="s">
        <v>825</v>
      </c>
      <c r="W1502" s="22"/>
      <c r="Y1502" s="22"/>
      <c r="AA1502" s="22"/>
    </row>
    <row r="1503" spans="2:27" ht="45" customHeight="1" outlineLevel="1" thickBot="1" x14ac:dyDescent="0.3">
      <c r="B1503" s="1"/>
      <c r="D1503" s="1"/>
      <c r="E1503" s="1"/>
      <c r="F1503" s="99"/>
      <c r="G1503" s="114" t="s">
        <v>816</v>
      </c>
      <c r="H1503" s="114"/>
      <c r="I1503" s="115"/>
      <c r="J1503" s="39">
        <v>1</v>
      </c>
      <c r="K1503" s="39">
        <v>1</v>
      </c>
      <c r="L1503" s="36">
        <f t="shared" si="81"/>
        <v>1</v>
      </c>
      <c r="N1503"/>
      <c r="O1503"/>
      <c r="Q1503" s="22"/>
      <c r="S1503" s="22" t="s">
        <v>828</v>
      </c>
      <c r="U1503" s="22" t="s">
        <v>826</v>
      </c>
      <c r="W1503" s="22"/>
      <c r="Y1503" s="22"/>
      <c r="AA1503" s="22"/>
    </row>
    <row r="1504" spans="2:27" ht="64.5" customHeight="1" outlineLevel="1" thickBot="1" x14ac:dyDescent="0.3">
      <c r="B1504" s="1"/>
      <c r="D1504" s="1"/>
      <c r="E1504" s="1"/>
      <c r="F1504" s="99"/>
      <c r="G1504" s="114" t="s">
        <v>817</v>
      </c>
      <c r="H1504" s="114"/>
      <c r="I1504" s="115"/>
      <c r="J1504" s="39">
        <v>1</v>
      </c>
      <c r="K1504" s="39">
        <v>1</v>
      </c>
      <c r="L1504" s="36">
        <f t="shared" si="81"/>
        <v>1</v>
      </c>
      <c r="N1504"/>
      <c r="O1504"/>
      <c r="Q1504" s="22"/>
      <c r="S1504" s="22" t="s">
        <v>831</v>
      </c>
      <c r="U1504" s="22" t="s">
        <v>830</v>
      </c>
      <c r="W1504" s="22"/>
      <c r="Y1504" s="22"/>
      <c r="AA1504" s="22"/>
    </row>
    <row r="1505" spans="1:28" ht="45" customHeight="1" outlineLevel="1" thickBot="1" x14ac:dyDescent="0.3">
      <c r="B1505" s="1"/>
      <c r="D1505" s="1"/>
      <c r="E1505" s="1"/>
      <c r="F1505" s="99"/>
      <c r="G1505" s="114" t="s">
        <v>818</v>
      </c>
      <c r="H1505" s="114"/>
      <c r="I1505" s="115"/>
      <c r="J1505" s="39">
        <v>1</v>
      </c>
      <c r="K1505" s="39">
        <v>1</v>
      </c>
      <c r="L1505" s="36">
        <f t="shared" si="81"/>
        <v>1</v>
      </c>
      <c r="N1505"/>
      <c r="O1505"/>
      <c r="Q1505" s="22"/>
      <c r="S1505" s="22"/>
      <c r="U1505" s="22"/>
      <c r="W1505" s="22"/>
      <c r="Y1505" s="22"/>
      <c r="AA1505" s="22"/>
    </row>
    <row r="1506" spans="1:28" ht="21" customHeight="1" outlineLevel="1" thickBot="1" x14ac:dyDescent="0.3">
      <c r="A1506" s="55"/>
      <c r="B1506" s="1"/>
      <c r="D1506" s="1"/>
      <c r="E1506" s="1"/>
      <c r="F1506" s="119" t="s">
        <v>15</v>
      </c>
      <c r="G1506" s="114"/>
      <c r="H1506" s="114"/>
      <c r="I1506" s="115"/>
      <c r="J1506" s="39">
        <f>SUM(J1481:J1496)</f>
        <v>2457</v>
      </c>
      <c r="K1506" s="39">
        <f>SUM(K1481:K1496)</f>
        <v>1835</v>
      </c>
      <c r="L1506" s="36">
        <f t="shared" si="81"/>
        <v>0.74684574684574689</v>
      </c>
      <c r="N1506"/>
      <c r="O1506"/>
      <c r="Q1506" s="22"/>
      <c r="S1506" s="22"/>
      <c r="U1506" s="22"/>
      <c r="W1506" s="22"/>
      <c r="Y1506" s="22"/>
      <c r="AA1506" s="22"/>
      <c r="AB1506"/>
    </row>
    <row r="1507" spans="1:28" x14ac:dyDescent="0.25">
      <c r="J1507" s="66">
        <f>J1506+J1474+J1449+J1439+J1428+J1389+J1354+J1316+J1253</f>
        <v>8335</v>
      </c>
      <c r="K1507" s="66">
        <f>K1506+K1474+K1449+K1439+K1428+K1389+K1354+K1316+K1253</f>
        <v>9068</v>
      </c>
      <c r="N1507"/>
      <c r="O1507"/>
    </row>
    <row r="1508" spans="1:28" ht="27" customHeight="1" thickBot="1" x14ac:dyDescent="0.3">
      <c r="B1508" s="1"/>
      <c r="D1508" s="1"/>
      <c r="F1508" s="124" t="str">
        <f>F1476</f>
        <v>METAS FINANCEIRAS 2019</v>
      </c>
      <c r="G1508" s="124"/>
      <c r="H1508" s="124"/>
      <c r="I1508" s="124"/>
      <c r="J1508" s="124"/>
      <c r="K1508" s="124"/>
      <c r="L1508" s="124"/>
      <c r="N1508" s="8" t="s">
        <v>1</v>
      </c>
      <c r="O1508" s="9" t="s">
        <v>2</v>
      </c>
      <c r="Q1508" s="123" t="s">
        <v>3</v>
      </c>
      <c r="R1508" s="11"/>
      <c r="S1508" s="123" t="s">
        <v>4</v>
      </c>
      <c r="T1508" s="12"/>
      <c r="U1508" s="123" t="s">
        <v>5</v>
      </c>
      <c r="V1508" s="12"/>
      <c r="W1508" s="123" t="s">
        <v>6</v>
      </c>
      <c r="X1508" s="13"/>
      <c r="Y1508" s="123" t="s">
        <v>7</v>
      </c>
      <c r="Z1508" s="13"/>
      <c r="AA1508" s="123" t="s">
        <v>8</v>
      </c>
    </row>
    <row r="1509" spans="1:28" ht="30" customHeight="1" thickBot="1" x14ac:dyDescent="0.3">
      <c r="B1509" s="14" t="str">
        <f>B1477</f>
        <v>Unidade Responsável</v>
      </c>
      <c r="C1509" s="14" t="str">
        <f t="shared" ref="C1509:L1509" si="82">C1477</f>
        <v>P/A</v>
      </c>
      <c r="D1509" s="14" t="str">
        <f t="shared" si="82"/>
        <v>Denominação</v>
      </c>
      <c r="E1509" s="14" t="str">
        <f t="shared" si="82"/>
        <v>Objetivo Estratégico Principal</v>
      </c>
      <c r="F1509" s="15">
        <f t="shared" si="82"/>
        <v>0</v>
      </c>
      <c r="G1509" s="16" t="str">
        <f t="shared" si="82"/>
        <v>Programação 2019</v>
      </c>
      <c r="H1509" s="15" t="str">
        <f t="shared" si="82"/>
        <v>Transposições no período
Janeiro á Junho</v>
      </c>
      <c r="I1509" s="16" t="str">
        <f t="shared" si="82"/>
        <v>Total programado + Transposições em 30/06/2019</v>
      </c>
      <c r="J1509" s="17" t="str">
        <f t="shared" si="82"/>
        <v>Total executado no período</v>
      </c>
      <c r="K1509" s="18" t="str">
        <f t="shared" si="82"/>
        <v>Total executado acumulado</v>
      </c>
      <c r="L1509" s="19" t="str">
        <f t="shared" si="82"/>
        <v>% de realização em relação ao total executado</v>
      </c>
      <c r="N1509" s="125"/>
      <c r="O1509" s="125"/>
      <c r="Q1509" s="116"/>
      <c r="R1509" s="43"/>
      <c r="S1509" s="116"/>
      <c r="T1509" s="21"/>
      <c r="U1509" s="116"/>
      <c r="V1509" s="21"/>
      <c r="W1509" s="116"/>
      <c r="X1509" s="21"/>
      <c r="Y1509" s="116"/>
      <c r="Z1509" s="21"/>
      <c r="AA1509" s="116"/>
    </row>
    <row r="1510" spans="1:28" ht="59.25" customHeight="1" thickBot="1" x14ac:dyDescent="0.3">
      <c r="A1510" s="23" t="str">
        <f>'[1]Quadro Geral'!A45</f>
        <v>03.04.001</v>
      </c>
      <c r="B1510" s="24" t="str">
        <f>VLOOKUP(A1510,'[1]Quadro Geral'!$A$7:$N$78,'META FÍSICA e FINANCEIRA'!$B$2,0)</f>
        <v>Comissão Ordinária de Organização e Administração</v>
      </c>
      <c r="C1510" s="25" t="str">
        <f>VLOOKUP(A1510,'[1]Quadro Geral'!$A$7:$N$78,'META FÍSICA e FINANCEIRA'!$C$2,0)</f>
        <v>A</v>
      </c>
      <c r="D1510" s="25" t="str">
        <f>VLOOKUP(A1510,'[1]Quadro Geral'!$A$7:$N$78,'META FÍSICA e FINANCEIRA'!$D$2,0)</f>
        <v>03.04.001 - Comissão de Organização e Administração do CAU/SP (COA – CAU/SP) - Atividades e Ações</v>
      </c>
      <c r="E1510" s="26" t="str">
        <f>VLOOKUP(A1510,'[1]Quadro Geral'!$A$7:$N$78,'META FÍSICA e FINANCEIRA'!$E$2,0)</f>
        <v>Garantir a participação dos Arquitetos e Urbanistas no planejamento territorial e na gestão urbana</v>
      </c>
      <c r="F1510" s="27" t="e">
        <f>VLOOKUP(E1510,'[1]Quadro Geral'!$A$7:$N$78,'META FÍSICA e FINANCEIRA'!$B$2,0)</f>
        <v>#N/A</v>
      </c>
      <c r="G1510" s="28">
        <f>VLOOKUP(A1510,'[1]Quadro Geral'!$A$7:$N$78,'META FÍSICA e FINANCEIRA'!$G$1,0)</f>
        <v>232685.35149999999</v>
      </c>
      <c r="H1510" s="27">
        <f>VLOOKUP(A1510,'[1]Quadro Geral'!$A$7:$N$78,'META FÍSICA e FINANCEIRA'!$H$1,0)</f>
        <v>-1.4999999839346856E-3</v>
      </c>
      <c r="I1510" s="28">
        <f>VLOOKUP(A1510,'[1]Quadro Geral'!$A$7:$N$78,'META FÍSICA e FINANCEIRA'!$I$1,0)</f>
        <v>232685.35</v>
      </c>
      <c r="J1510" s="29">
        <f>VLOOKUP(A1510,'[1]Quadro Geral'!$A$7:$N$78,'META FÍSICA e FINANCEIRA'!$J$1,0)</f>
        <v>109987.95</v>
      </c>
      <c r="K1510" s="30">
        <f>VLOOKUP(A1510,'[1]Quadro Geral'!$A$7:$N$78,'META FÍSICA e FINANCEIRA'!$K$1,0)</f>
        <v>109987.95</v>
      </c>
      <c r="L1510" s="31">
        <f>IFERROR(K1510/G1510,0)</f>
        <v>0.4726896183664574</v>
      </c>
      <c r="N1510" s="126"/>
      <c r="O1510" s="126"/>
      <c r="Q1510" s="44"/>
      <c r="S1510" s="20"/>
      <c r="U1510" s="20"/>
      <c r="W1510" s="20"/>
      <c r="Y1510" s="20"/>
      <c r="AA1510" s="20"/>
    </row>
    <row r="1511" spans="1:28" ht="36.75" customHeight="1" outlineLevel="1" thickBot="1" x14ac:dyDescent="0.3">
      <c r="A1511" s="54"/>
      <c r="B1511"/>
      <c r="C1511"/>
      <c r="D1511"/>
      <c r="E1511"/>
      <c r="F1511" s="116" t="str">
        <f>$F$5</f>
        <v>METAS FÍSICAS  2019</v>
      </c>
      <c r="G1511" s="116"/>
      <c r="H1511" s="116"/>
      <c r="I1511" s="116"/>
      <c r="J1511" s="116"/>
      <c r="K1511" s="116"/>
      <c r="L1511" s="116"/>
      <c r="N1511" s="126"/>
      <c r="O1511" s="126"/>
      <c r="Q1511" s="22"/>
      <c r="S1511" s="22"/>
      <c r="U1511" s="22"/>
      <c r="W1511" s="22"/>
      <c r="Y1511" s="22"/>
      <c r="AA1511" s="22"/>
    </row>
    <row r="1512" spans="1:28" ht="21" customHeight="1" outlineLevel="1" thickBot="1" x14ac:dyDescent="0.3">
      <c r="A1512" s="54"/>
      <c r="B1512"/>
      <c r="C1512"/>
      <c r="D1512"/>
      <c r="E1512"/>
      <c r="F1512" s="117" t="s">
        <v>11</v>
      </c>
      <c r="G1512" s="117"/>
      <c r="H1512" s="117"/>
      <c r="I1512" s="118"/>
      <c r="J1512" s="33" t="s">
        <v>12</v>
      </c>
      <c r="K1512" s="33" t="s">
        <v>13</v>
      </c>
      <c r="L1512" s="34" t="s">
        <v>14</v>
      </c>
      <c r="N1512" s="126"/>
      <c r="O1512" s="126"/>
      <c r="Q1512" s="22"/>
      <c r="S1512" s="22"/>
      <c r="U1512" s="22"/>
      <c r="W1512" s="22"/>
      <c r="Y1512" s="22"/>
      <c r="AA1512" s="22"/>
    </row>
    <row r="1513" spans="1:28" ht="45" customHeight="1" outlineLevel="1" thickBot="1" x14ac:dyDescent="0.3">
      <c r="B1513" s="1"/>
      <c r="D1513" s="1"/>
      <c r="E1513" s="1"/>
      <c r="F1513" s="61"/>
      <c r="G1513" s="114" t="s">
        <v>18</v>
      </c>
      <c r="H1513" s="114"/>
      <c r="I1513" s="115"/>
      <c r="J1513" s="33">
        <v>2</v>
      </c>
      <c r="K1513" s="33">
        <v>2</v>
      </c>
      <c r="L1513" s="36">
        <f t="shared" ref="L1513:L1538" si="83">IFERROR(K1513/J1513,0)</f>
        <v>1</v>
      </c>
      <c r="N1513" s="126"/>
      <c r="O1513" s="126"/>
      <c r="Q1513" s="22"/>
      <c r="S1513" s="22"/>
      <c r="U1513" s="22"/>
      <c r="W1513" s="22"/>
      <c r="Y1513" s="22"/>
      <c r="AA1513" s="22"/>
    </row>
    <row r="1514" spans="1:28" ht="45" customHeight="1" outlineLevel="1" thickBot="1" x14ac:dyDescent="0.3">
      <c r="B1514" s="1"/>
      <c r="D1514" s="1"/>
      <c r="E1514" s="1"/>
      <c r="F1514" s="78"/>
      <c r="G1514" s="114" t="s">
        <v>19</v>
      </c>
      <c r="H1514" s="114"/>
      <c r="I1514" s="115"/>
      <c r="J1514" s="33">
        <v>0</v>
      </c>
      <c r="K1514" s="33">
        <v>0</v>
      </c>
      <c r="L1514" s="36">
        <f t="shared" si="83"/>
        <v>0</v>
      </c>
      <c r="N1514" s="126"/>
      <c r="O1514" s="126"/>
      <c r="Q1514" s="22" t="s">
        <v>42</v>
      </c>
      <c r="S1514" s="22"/>
      <c r="U1514" s="22"/>
      <c r="W1514" s="22"/>
      <c r="Y1514" s="22"/>
      <c r="AA1514" s="22"/>
    </row>
    <row r="1515" spans="1:28" ht="45" customHeight="1" outlineLevel="1" thickBot="1" x14ac:dyDescent="0.3">
      <c r="B1515" s="1"/>
      <c r="D1515" s="1"/>
      <c r="E1515" s="1"/>
      <c r="F1515" s="78"/>
      <c r="G1515" s="114" t="s">
        <v>20</v>
      </c>
      <c r="H1515" s="114"/>
      <c r="I1515" s="115"/>
      <c r="J1515" s="33">
        <v>0</v>
      </c>
      <c r="K1515" s="33">
        <v>0</v>
      </c>
      <c r="L1515" s="36">
        <f t="shared" si="83"/>
        <v>0</v>
      </c>
      <c r="N1515" s="126"/>
      <c r="O1515" s="126"/>
      <c r="Q1515" s="22" t="s">
        <v>43</v>
      </c>
      <c r="S1515" s="22"/>
      <c r="U1515" s="22"/>
      <c r="W1515" s="22"/>
      <c r="Y1515" s="22"/>
      <c r="AA1515" s="22"/>
    </row>
    <row r="1516" spans="1:28" ht="45" customHeight="1" outlineLevel="1" thickBot="1" x14ac:dyDescent="0.3">
      <c r="B1516" s="1"/>
      <c r="D1516" s="1"/>
      <c r="E1516" s="1"/>
      <c r="F1516" s="78"/>
      <c r="G1516" s="114" t="s">
        <v>21</v>
      </c>
      <c r="H1516" s="114"/>
      <c r="I1516" s="115"/>
      <c r="J1516" s="33">
        <v>0</v>
      </c>
      <c r="K1516" s="33">
        <v>0</v>
      </c>
      <c r="L1516" s="36">
        <f t="shared" si="83"/>
        <v>0</v>
      </c>
      <c r="N1516" s="126"/>
      <c r="O1516" s="126"/>
      <c r="Q1516" s="22" t="s">
        <v>44</v>
      </c>
      <c r="S1516" s="22"/>
      <c r="U1516" s="22"/>
      <c r="W1516" s="22"/>
      <c r="Y1516" s="22"/>
      <c r="AA1516" s="22"/>
    </row>
    <row r="1517" spans="1:28" ht="45" customHeight="1" outlineLevel="1" thickBot="1" x14ac:dyDescent="0.3">
      <c r="B1517" s="1"/>
      <c r="D1517" s="1"/>
      <c r="E1517" s="1"/>
      <c r="F1517" s="78"/>
      <c r="G1517" s="114" t="s">
        <v>22</v>
      </c>
      <c r="H1517" s="114"/>
      <c r="I1517" s="115"/>
      <c r="J1517" s="33">
        <v>1</v>
      </c>
      <c r="K1517" s="33">
        <v>1</v>
      </c>
      <c r="L1517" s="36">
        <f t="shared" si="83"/>
        <v>1</v>
      </c>
      <c r="N1517" s="126"/>
      <c r="O1517" s="126"/>
      <c r="Q1517" s="22" t="s">
        <v>45</v>
      </c>
      <c r="S1517" s="22"/>
      <c r="U1517" s="22"/>
      <c r="W1517" s="22"/>
      <c r="Y1517" s="22"/>
      <c r="AA1517" s="22"/>
    </row>
    <row r="1518" spans="1:28" ht="45" customHeight="1" outlineLevel="1" thickBot="1" x14ac:dyDescent="0.3">
      <c r="B1518" s="1"/>
      <c r="D1518" s="1"/>
      <c r="E1518" s="1"/>
      <c r="F1518" s="78"/>
      <c r="G1518" s="114" t="s">
        <v>23</v>
      </c>
      <c r="H1518" s="114"/>
      <c r="I1518" s="115"/>
      <c r="J1518" s="33">
        <v>1</v>
      </c>
      <c r="K1518" s="33">
        <v>1</v>
      </c>
      <c r="L1518" s="36">
        <f t="shared" si="83"/>
        <v>1</v>
      </c>
      <c r="N1518" s="126"/>
      <c r="O1518" s="126"/>
      <c r="Q1518" s="22"/>
      <c r="S1518" s="22"/>
      <c r="U1518" s="22"/>
      <c r="W1518" s="22"/>
      <c r="Y1518" s="22"/>
      <c r="AA1518" s="22"/>
    </row>
    <row r="1519" spans="1:28" ht="45" customHeight="1" outlineLevel="1" thickBot="1" x14ac:dyDescent="0.3">
      <c r="B1519" s="1"/>
      <c r="D1519" s="1"/>
      <c r="E1519" s="1"/>
      <c r="F1519" s="78"/>
      <c r="G1519" s="114" t="s">
        <v>24</v>
      </c>
      <c r="H1519" s="114"/>
      <c r="I1519" s="115"/>
      <c r="J1519" s="33">
        <v>1</v>
      </c>
      <c r="K1519" s="33">
        <v>1</v>
      </c>
      <c r="L1519" s="36">
        <f t="shared" si="83"/>
        <v>1</v>
      </c>
      <c r="N1519" s="126"/>
      <c r="O1519" s="126"/>
      <c r="Q1519" s="22"/>
      <c r="S1519" s="22"/>
      <c r="U1519" s="22"/>
      <c r="W1519" s="22"/>
      <c r="Y1519" s="22"/>
      <c r="AA1519" s="22"/>
    </row>
    <row r="1520" spans="1:28" ht="45" customHeight="1" outlineLevel="1" thickBot="1" x14ac:dyDescent="0.3">
      <c r="B1520" s="1"/>
      <c r="D1520" s="1"/>
      <c r="E1520" s="1"/>
      <c r="F1520" s="78"/>
      <c r="G1520" s="114" t="s">
        <v>25</v>
      </c>
      <c r="H1520" s="114"/>
      <c r="I1520" s="115"/>
      <c r="J1520" s="33">
        <v>1</v>
      </c>
      <c r="K1520" s="33">
        <v>1</v>
      </c>
      <c r="L1520" s="36">
        <f t="shared" si="83"/>
        <v>1</v>
      </c>
      <c r="N1520" s="126"/>
      <c r="O1520" s="126"/>
      <c r="Q1520" s="22" t="s">
        <v>46</v>
      </c>
      <c r="S1520" s="22"/>
      <c r="U1520" s="22"/>
      <c r="W1520" s="22"/>
      <c r="Y1520" s="22"/>
      <c r="AA1520" s="22"/>
    </row>
    <row r="1521" spans="2:28" ht="45" customHeight="1" outlineLevel="1" thickBot="1" x14ac:dyDescent="0.3">
      <c r="B1521" s="1"/>
      <c r="D1521" s="1"/>
      <c r="E1521" s="1"/>
      <c r="F1521" s="78"/>
      <c r="G1521" s="114" t="s">
        <v>26</v>
      </c>
      <c r="H1521" s="114"/>
      <c r="I1521" s="115"/>
      <c r="J1521" s="33">
        <v>1</v>
      </c>
      <c r="K1521" s="33">
        <v>1</v>
      </c>
      <c r="L1521" s="36">
        <f t="shared" si="83"/>
        <v>1</v>
      </c>
      <c r="N1521" s="126"/>
      <c r="O1521" s="126"/>
      <c r="Q1521" s="22"/>
      <c r="S1521" s="22"/>
      <c r="U1521" s="22"/>
      <c r="W1521" s="22"/>
      <c r="Y1521" s="22"/>
      <c r="AA1521" s="22"/>
    </row>
    <row r="1522" spans="2:28" ht="45" customHeight="1" outlineLevel="1" thickBot="1" x14ac:dyDescent="0.3">
      <c r="B1522" s="1"/>
      <c r="D1522" s="1"/>
      <c r="E1522" s="1"/>
      <c r="F1522" s="78"/>
      <c r="G1522" s="114" t="s">
        <v>27</v>
      </c>
      <c r="H1522" s="114"/>
      <c r="I1522" s="115"/>
      <c r="J1522" s="33">
        <v>1</v>
      </c>
      <c r="K1522" s="33">
        <v>1</v>
      </c>
      <c r="L1522" s="36">
        <f t="shared" si="83"/>
        <v>1</v>
      </c>
      <c r="N1522" s="126"/>
      <c r="O1522" s="126"/>
      <c r="Q1522" s="22"/>
      <c r="S1522" s="22"/>
      <c r="U1522" s="22"/>
      <c r="W1522" s="22"/>
      <c r="Y1522" s="22"/>
      <c r="AA1522" s="22"/>
    </row>
    <row r="1523" spans="2:28" ht="45" customHeight="1" outlineLevel="1" thickBot="1" x14ac:dyDescent="0.3">
      <c r="B1523" s="1"/>
      <c r="D1523" s="1"/>
      <c r="E1523" s="1"/>
      <c r="F1523" s="78"/>
      <c r="G1523" s="114" t="s">
        <v>28</v>
      </c>
      <c r="H1523" s="114"/>
      <c r="I1523" s="115"/>
      <c r="J1523" s="33">
        <v>1</v>
      </c>
      <c r="K1523" s="33">
        <v>1</v>
      </c>
      <c r="L1523" s="36">
        <f t="shared" si="83"/>
        <v>1</v>
      </c>
      <c r="N1523" s="126"/>
      <c r="O1523" s="126"/>
      <c r="Q1523" s="22" t="s">
        <v>47</v>
      </c>
      <c r="S1523" s="22"/>
      <c r="U1523" s="22"/>
      <c r="W1523" s="22"/>
      <c r="Y1523" s="22"/>
      <c r="AA1523" s="22"/>
    </row>
    <row r="1524" spans="2:28" ht="45" customHeight="1" outlineLevel="1" thickBot="1" x14ac:dyDescent="0.3">
      <c r="B1524" s="1"/>
      <c r="D1524" s="1"/>
      <c r="E1524" s="1"/>
      <c r="F1524" s="78"/>
      <c r="G1524" s="114" t="s">
        <v>29</v>
      </c>
      <c r="H1524" s="114"/>
      <c r="I1524" s="115"/>
      <c r="J1524" s="33">
        <v>2</v>
      </c>
      <c r="K1524" s="33">
        <v>2</v>
      </c>
      <c r="L1524" s="36">
        <f t="shared" si="83"/>
        <v>1</v>
      </c>
      <c r="N1524" s="126"/>
      <c r="O1524" s="126"/>
      <c r="Q1524" s="22"/>
      <c r="S1524" s="22"/>
      <c r="U1524" s="22"/>
      <c r="W1524" s="22"/>
      <c r="Y1524" s="22"/>
      <c r="AA1524" s="22"/>
    </row>
    <row r="1525" spans="2:28" ht="45" customHeight="1" outlineLevel="1" thickBot="1" x14ac:dyDescent="0.3">
      <c r="B1525" s="1"/>
      <c r="D1525" s="1"/>
      <c r="E1525" s="1"/>
      <c r="F1525" s="78"/>
      <c r="G1525" s="114" t="s">
        <v>30</v>
      </c>
      <c r="H1525" s="114"/>
      <c r="I1525" s="115"/>
      <c r="J1525" s="33">
        <v>2</v>
      </c>
      <c r="K1525" s="33">
        <v>2</v>
      </c>
      <c r="L1525" s="36">
        <f t="shared" si="83"/>
        <v>1</v>
      </c>
      <c r="N1525" s="126"/>
      <c r="O1525" s="126"/>
      <c r="Q1525" s="22" t="s">
        <v>46</v>
      </c>
      <c r="S1525" s="22"/>
      <c r="U1525" s="22"/>
      <c r="W1525" s="22"/>
      <c r="Y1525" s="22"/>
      <c r="AA1525" s="22"/>
    </row>
    <row r="1526" spans="2:28" ht="82.5" customHeight="1" outlineLevel="1" thickBot="1" x14ac:dyDescent="0.3">
      <c r="B1526" s="1"/>
      <c r="D1526" s="1"/>
      <c r="E1526" s="1"/>
      <c r="F1526" s="78"/>
      <c r="G1526" s="114" t="s">
        <v>31</v>
      </c>
      <c r="H1526" s="114"/>
      <c r="I1526" s="115"/>
      <c r="J1526" s="33">
        <v>5</v>
      </c>
      <c r="K1526" s="33">
        <v>5</v>
      </c>
      <c r="L1526" s="36">
        <f t="shared" si="83"/>
        <v>1</v>
      </c>
      <c r="N1526" s="126"/>
      <c r="O1526" s="126"/>
      <c r="Q1526" s="22"/>
      <c r="S1526" s="22"/>
      <c r="U1526" s="22"/>
      <c r="W1526" s="22"/>
      <c r="Y1526" s="22"/>
      <c r="AA1526" s="22"/>
    </row>
    <row r="1527" spans="2:28" ht="45" customHeight="1" outlineLevel="1" thickBot="1" x14ac:dyDescent="0.3">
      <c r="B1527" s="1"/>
      <c r="D1527" s="1"/>
      <c r="E1527" s="1"/>
      <c r="F1527" s="61"/>
      <c r="G1527" s="114" t="s">
        <v>32</v>
      </c>
      <c r="H1527" s="114"/>
      <c r="I1527" s="115"/>
      <c r="J1527" s="33">
        <v>1</v>
      </c>
      <c r="K1527" s="33">
        <v>1</v>
      </c>
      <c r="L1527" s="36">
        <f t="shared" si="83"/>
        <v>1</v>
      </c>
      <c r="N1527" s="126"/>
      <c r="O1527" s="126"/>
      <c r="Q1527" s="22"/>
      <c r="S1527" s="22"/>
      <c r="U1527" s="22"/>
      <c r="W1527" s="22"/>
      <c r="Y1527" s="22"/>
      <c r="AA1527" s="22"/>
    </row>
    <row r="1528" spans="2:28" ht="45" customHeight="1" outlineLevel="1" thickBot="1" x14ac:dyDescent="0.3">
      <c r="B1528" s="1"/>
      <c r="D1528" s="1"/>
      <c r="E1528" s="1"/>
      <c r="F1528" s="61"/>
      <c r="G1528" s="114" t="s">
        <v>33</v>
      </c>
      <c r="H1528" s="114"/>
      <c r="I1528" s="115"/>
      <c r="J1528" s="33">
        <v>1</v>
      </c>
      <c r="K1528" s="33">
        <v>1</v>
      </c>
      <c r="L1528" s="36">
        <f t="shared" si="83"/>
        <v>1</v>
      </c>
      <c r="N1528" s="126"/>
      <c r="O1528" s="126"/>
      <c r="Q1528" s="22"/>
      <c r="S1528" s="22"/>
      <c r="U1528" s="22"/>
      <c r="W1528" s="22"/>
      <c r="Y1528" s="22"/>
      <c r="AA1528" s="22"/>
    </row>
    <row r="1529" spans="2:28" ht="45" customHeight="1" outlineLevel="1" thickBot="1" x14ac:dyDescent="0.3">
      <c r="B1529" s="1"/>
      <c r="D1529" s="1"/>
      <c r="E1529" s="1"/>
      <c r="F1529" s="61"/>
      <c r="G1529" s="114" t="s">
        <v>34</v>
      </c>
      <c r="H1529" s="114"/>
      <c r="I1529" s="115"/>
      <c r="J1529" s="33">
        <v>2</v>
      </c>
      <c r="K1529" s="33">
        <v>2</v>
      </c>
      <c r="L1529" s="36">
        <f t="shared" si="83"/>
        <v>1</v>
      </c>
      <c r="N1529"/>
      <c r="O1529"/>
      <c r="Q1529" s="22"/>
      <c r="S1529" s="22"/>
      <c r="U1529" s="22"/>
      <c r="W1529" s="22"/>
      <c r="Y1529" s="22"/>
      <c r="AA1529" s="22"/>
    </row>
    <row r="1530" spans="2:28" ht="45" customHeight="1" outlineLevel="1" thickBot="1" x14ac:dyDescent="0.3">
      <c r="B1530" s="1"/>
      <c r="D1530" s="1"/>
      <c r="E1530" s="1"/>
      <c r="F1530" s="61"/>
      <c r="G1530" s="114" t="s">
        <v>35</v>
      </c>
      <c r="H1530" s="114"/>
      <c r="I1530" s="115"/>
      <c r="J1530" s="33">
        <v>1</v>
      </c>
      <c r="K1530" s="33">
        <v>1</v>
      </c>
      <c r="L1530" s="36">
        <f t="shared" si="83"/>
        <v>1</v>
      </c>
      <c r="N1530"/>
      <c r="O1530"/>
      <c r="Q1530" s="22" t="s">
        <v>48</v>
      </c>
      <c r="S1530" s="22"/>
      <c r="U1530" s="22"/>
      <c r="W1530" s="22"/>
      <c r="Y1530" s="22"/>
      <c r="AA1530" s="22"/>
    </row>
    <row r="1531" spans="2:28" ht="45" customHeight="1" outlineLevel="1" thickBot="1" x14ac:dyDescent="0.3">
      <c r="B1531" s="1"/>
      <c r="D1531" s="1"/>
      <c r="E1531" s="1"/>
      <c r="F1531" s="61"/>
      <c r="G1531" s="114" t="s">
        <v>36</v>
      </c>
      <c r="H1531" s="114"/>
      <c r="I1531" s="115"/>
      <c r="J1531" s="33">
        <v>2</v>
      </c>
      <c r="K1531" s="33">
        <v>2</v>
      </c>
      <c r="L1531" s="36">
        <f t="shared" si="83"/>
        <v>1</v>
      </c>
      <c r="N1531"/>
      <c r="O1531"/>
      <c r="Q1531" s="22"/>
      <c r="S1531" s="22"/>
      <c r="U1531" s="22"/>
      <c r="W1531" s="22"/>
      <c r="Y1531" s="22"/>
      <c r="AA1531" s="22"/>
    </row>
    <row r="1532" spans="2:28" ht="45" customHeight="1" outlineLevel="1" thickBot="1" x14ac:dyDescent="0.3">
      <c r="B1532" s="1"/>
      <c r="D1532" s="1"/>
      <c r="E1532" s="1"/>
      <c r="F1532" s="61"/>
      <c r="G1532" s="114" t="s">
        <v>37</v>
      </c>
      <c r="H1532" s="114"/>
      <c r="I1532" s="115"/>
      <c r="J1532" s="33">
        <v>1</v>
      </c>
      <c r="K1532" s="33">
        <v>1</v>
      </c>
      <c r="L1532" s="36">
        <f t="shared" si="83"/>
        <v>1</v>
      </c>
      <c r="N1532"/>
      <c r="O1532"/>
      <c r="Q1532" s="22"/>
      <c r="S1532" s="22"/>
      <c r="U1532" s="22"/>
      <c r="W1532" s="22"/>
      <c r="Y1532" s="22"/>
      <c r="AA1532" s="22"/>
    </row>
    <row r="1533" spans="2:28" ht="45" customHeight="1" outlineLevel="1" thickBot="1" x14ac:dyDescent="0.3">
      <c r="B1533" s="1"/>
      <c r="D1533" s="1"/>
      <c r="E1533" s="1"/>
      <c r="F1533" s="61"/>
      <c r="G1533" s="114" t="s">
        <v>38</v>
      </c>
      <c r="H1533" s="114"/>
      <c r="I1533" s="115"/>
      <c r="J1533" s="33">
        <v>5</v>
      </c>
      <c r="K1533" s="33">
        <v>5</v>
      </c>
      <c r="L1533" s="36">
        <f t="shared" si="83"/>
        <v>1</v>
      </c>
      <c r="N1533"/>
      <c r="O1533"/>
      <c r="Q1533" s="22"/>
      <c r="S1533" s="22"/>
      <c r="U1533" s="22"/>
      <c r="W1533" s="22"/>
      <c r="Y1533" s="22"/>
      <c r="AA1533" s="22"/>
      <c r="AB1533"/>
    </row>
    <row r="1534" spans="2:28" ht="45" customHeight="1" outlineLevel="1" thickBot="1" x14ac:dyDescent="0.3">
      <c r="B1534" s="1"/>
      <c r="D1534" s="1"/>
      <c r="E1534" s="1"/>
      <c r="F1534" s="61"/>
      <c r="G1534" s="114" t="s">
        <v>39</v>
      </c>
      <c r="H1534" s="114"/>
      <c r="I1534" s="115"/>
      <c r="J1534" s="39">
        <v>0</v>
      </c>
      <c r="K1534" s="39">
        <v>0</v>
      </c>
      <c r="L1534" s="36">
        <f t="shared" si="83"/>
        <v>0</v>
      </c>
      <c r="N1534"/>
      <c r="O1534"/>
      <c r="Q1534" s="22" t="s">
        <v>49</v>
      </c>
      <c r="S1534" s="22"/>
      <c r="U1534" s="22"/>
      <c r="W1534" s="22"/>
      <c r="Y1534" s="22"/>
      <c r="AA1534" s="22"/>
      <c r="AB1534"/>
    </row>
    <row r="1535" spans="2:28" ht="45" customHeight="1" outlineLevel="1" thickBot="1" x14ac:dyDescent="0.3">
      <c r="B1535" s="1"/>
      <c r="D1535" s="1"/>
      <c r="E1535" s="1"/>
      <c r="F1535" s="61"/>
      <c r="G1535" s="114" t="s">
        <v>40</v>
      </c>
      <c r="H1535" s="114"/>
      <c r="I1535" s="115"/>
      <c r="J1535" s="39">
        <v>0</v>
      </c>
      <c r="K1535" s="39">
        <v>0</v>
      </c>
      <c r="L1535" s="36">
        <f t="shared" si="83"/>
        <v>0</v>
      </c>
      <c r="N1535"/>
      <c r="O1535"/>
      <c r="Q1535" s="22" t="s">
        <v>50</v>
      </c>
      <c r="S1535" s="22"/>
      <c r="U1535" s="22"/>
      <c r="W1535" s="22"/>
      <c r="Y1535" s="22"/>
      <c r="AA1535" s="22"/>
      <c r="AB1535"/>
    </row>
    <row r="1536" spans="2:28" ht="45" customHeight="1" outlineLevel="1" thickBot="1" x14ac:dyDescent="0.3">
      <c r="B1536" s="1"/>
      <c r="D1536" s="1"/>
      <c r="E1536" s="1"/>
      <c r="F1536" s="61"/>
      <c r="G1536" s="114" t="s">
        <v>41</v>
      </c>
      <c r="H1536" s="114"/>
      <c r="I1536" s="115"/>
      <c r="J1536" s="39">
        <v>0</v>
      </c>
      <c r="K1536" s="39">
        <v>0</v>
      </c>
      <c r="L1536" s="36">
        <f t="shared" si="83"/>
        <v>0</v>
      </c>
      <c r="N1536"/>
      <c r="O1536"/>
      <c r="Q1536" s="22" t="s">
        <v>48</v>
      </c>
      <c r="S1536" s="22"/>
      <c r="U1536" s="22"/>
      <c r="W1536" s="22"/>
      <c r="Y1536" s="22"/>
      <c r="AA1536" s="22"/>
      <c r="AB1536"/>
    </row>
    <row r="1537" spans="1:28" ht="45" hidden="1" customHeight="1" outlineLevel="1" thickBot="1" x14ac:dyDescent="0.3">
      <c r="B1537" s="1"/>
      <c r="D1537" s="1"/>
      <c r="E1537" s="1"/>
      <c r="F1537" s="61"/>
      <c r="G1537" s="62"/>
      <c r="H1537" s="62"/>
      <c r="I1537" s="63"/>
      <c r="J1537" s="39"/>
      <c r="K1537" s="39"/>
      <c r="L1537" s="36">
        <f t="shared" si="83"/>
        <v>0</v>
      </c>
      <c r="N1537"/>
      <c r="O1537"/>
      <c r="Q1537" s="22" t="s">
        <v>51</v>
      </c>
      <c r="S1537" s="22"/>
      <c r="U1537" s="22"/>
      <c r="W1537" s="22"/>
      <c r="Y1537" s="22"/>
      <c r="AA1537" s="22"/>
      <c r="AB1537"/>
    </row>
    <row r="1538" spans="1:28" ht="75.75" hidden="1" customHeight="1" outlineLevel="1" thickBot="1" x14ac:dyDescent="0.3">
      <c r="B1538" s="1"/>
      <c r="D1538" s="1"/>
      <c r="E1538" s="1"/>
      <c r="F1538" s="61"/>
      <c r="G1538" s="62"/>
      <c r="H1538" s="62"/>
      <c r="I1538" s="63"/>
      <c r="J1538" s="39"/>
      <c r="K1538" s="39"/>
      <c r="L1538" s="36">
        <f t="shared" si="83"/>
        <v>0</v>
      </c>
      <c r="N1538"/>
      <c r="O1538"/>
      <c r="Q1538" s="22"/>
      <c r="S1538" s="22"/>
      <c r="U1538" s="22"/>
      <c r="W1538" s="22"/>
      <c r="Y1538" s="22"/>
      <c r="AA1538" s="22"/>
      <c r="AB1538"/>
    </row>
    <row r="1539" spans="1:28" ht="21" customHeight="1" outlineLevel="1" thickBot="1" x14ac:dyDescent="0.3">
      <c r="A1539" s="55"/>
      <c r="B1539" s="1"/>
      <c r="D1539" s="1"/>
      <c r="E1539" s="1"/>
      <c r="F1539" s="119" t="s">
        <v>15</v>
      </c>
      <c r="G1539" s="114"/>
      <c r="H1539" s="114"/>
      <c r="I1539" s="115"/>
      <c r="J1539" s="39">
        <f>SUM(J1513:J1538)</f>
        <v>31</v>
      </c>
      <c r="K1539" s="39">
        <f>SUM(K1513:K1538)</f>
        <v>31</v>
      </c>
      <c r="L1539" s="36">
        <f>IFERROR(K1539/J1539,0)</f>
        <v>1</v>
      </c>
      <c r="N1539"/>
      <c r="O1539"/>
      <c r="Q1539" s="22"/>
      <c r="S1539" s="22"/>
      <c r="U1539" s="22"/>
      <c r="W1539" s="22"/>
      <c r="Y1539" s="22"/>
      <c r="AA1539" s="22"/>
      <c r="AB1539"/>
    </row>
    <row r="1540" spans="1:28" x14ac:dyDescent="0.25">
      <c r="N1540"/>
      <c r="O1540"/>
    </row>
    <row r="1541" spans="1:28" ht="27" customHeight="1" thickBot="1" x14ac:dyDescent="0.3">
      <c r="B1541" s="1"/>
      <c r="D1541" s="1"/>
      <c r="F1541" s="124" t="str">
        <f>F1508</f>
        <v>METAS FINANCEIRAS 2019</v>
      </c>
      <c r="G1541" s="124"/>
      <c r="H1541" s="124"/>
      <c r="I1541" s="124"/>
      <c r="J1541" s="124"/>
      <c r="K1541" s="124"/>
      <c r="L1541" s="124"/>
      <c r="N1541" s="8" t="s">
        <v>1</v>
      </c>
      <c r="O1541" s="9" t="s">
        <v>2</v>
      </c>
      <c r="Q1541" s="123" t="s">
        <v>3</v>
      </c>
      <c r="R1541" s="11"/>
      <c r="S1541" s="123" t="s">
        <v>4</v>
      </c>
      <c r="T1541" s="12"/>
      <c r="U1541" s="123" t="s">
        <v>5</v>
      </c>
      <c r="V1541" s="12"/>
      <c r="W1541" s="123" t="s">
        <v>6</v>
      </c>
      <c r="X1541" s="13"/>
      <c r="Y1541" s="123" t="s">
        <v>7</v>
      </c>
      <c r="Z1541" s="13"/>
      <c r="AA1541" s="123" t="s">
        <v>8</v>
      </c>
    </row>
    <row r="1542" spans="1:28" ht="30" customHeight="1" thickBot="1" x14ac:dyDescent="0.3">
      <c r="B1542" s="14" t="str">
        <f>B1509</f>
        <v>Unidade Responsável</v>
      </c>
      <c r="C1542" s="14" t="str">
        <f t="shared" ref="C1542:L1542" si="84">C1509</f>
        <v>P/A</v>
      </c>
      <c r="D1542" s="14" t="str">
        <f t="shared" si="84"/>
        <v>Denominação</v>
      </c>
      <c r="E1542" s="14" t="str">
        <f t="shared" si="84"/>
        <v>Objetivo Estratégico Principal</v>
      </c>
      <c r="F1542" s="15">
        <f t="shared" si="84"/>
        <v>0</v>
      </c>
      <c r="G1542" s="16" t="str">
        <f t="shared" si="84"/>
        <v>Programação 2019</v>
      </c>
      <c r="H1542" s="15" t="str">
        <f t="shared" si="84"/>
        <v>Transposições no período
Janeiro á Junho</v>
      </c>
      <c r="I1542" s="16" t="str">
        <f t="shared" si="84"/>
        <v>Total programado + Transposições em 30/06/2019</v>
      </c>
      <c r="J1542" s="17" t="str">
        <f t="shared" si="84"/>
        <v>Total executado no período</v>
      </c>
      <c r="K1542" s="18" t="str">
        <f t="shared" si="84"/>
        <v>Total executado acumulado</v>
      </c>
      <c r="L1542" s="19" t="str">
        <f t="shared" si="84"/>
        <v>% de realização em relação ao total executado</v>
      </c>
      <c r="N1542" s="125"/>
      <c r="O1542" s="125"/>
      <c r="Q1542" s="116"/>
      <c r="R1542" s="43"/>
      <c r="S1542" s="116"/>
      <c r="T1542" s="21"/>
      <c r="U1542" s="116"/>
      <c r="V1542" s="21"/>
      <c r="W1542" s="116"/>
      <c r="X1542" s="21"/>
      <c r="Y1542" s="116"/>
      <c r="Z1542" s="21"/>
      <c r="AA1542" s="116"/>
    </row>
    <row r="1543" spans="1:28" ht="59.25" customHeight="1" thickBot="1" x14ac:dyDescent="0.3">
      <c r="A1543" s="23" t="str">
        <f>'[1]Quadro Geral'!A46</f>
        <v>03.05.001</v>
      </c>
      <c r="B1543" s="24" t="str">
        <f>VLOOKUP(A1543,'[1]Quadro Geral'!$A$7:$N$78,'META FÍSICA e FINANCEIRA'!$B$2,0)</f>
        <v>Comissão Ordinária de Planejamento e Finanças</v>
      </c>
      <c r="C1543" s="25" t="str">
        <f>VLOOKUP(A1543,'[1]Quadro Geral'!$A$7:$N$78,'META FÍSICA e FINANCEIRA'!$C$2,0)</f>
        <v>A</v>
      </c>
      <c r="D1543" s="25" t="str">
        <f>VLOOKUP(A1543,'[1]Quadro Geral'!$A$7:$N$78,'META FÍSICA e FINANCEIRA'!$D$2,0)</f>
        <v>03.05.001 - Comissão de Planejamento e Finanças do CAU/SP (CPFi – CAU/SP)  - Atividades e Ações</v>
      </c>
      <c r="E1543" s="26" t="str">
        <f>VLOOKUP(A1543,'[1]Quadro Geral'!$A$7:$N$78,'META FÍSICA e FINANCEIRA'!$E$2,0)</f>
        <v>Assegurar a sustentabilidade financeira</v>
      </c>
      <c r="F1543" s="27" t="e">
        <f>VLOOKUP(E1543,'[1]Quadro Geral'!$A$7:$N$78,'META FÍSICA e FINANCEIRA'!$B$2,0)</f>
        <v>#N/A</v>
      </c>
      <c r="G1543" s="28">
        <f>VLOOKUP(A1543,'[1]Quadro Geral'!$A$7:$N$78,'META FÍSICA e FINANCEIRA'!$G$1,0)</f>
        <v>232128.99354499998</v>
      </c>
      <c r="H1543" s="27">
        <f>VLOOKUP(A1543,'[1]Quadro Geral'!$A$7:$N$78,'META FÍSICA e FINANCEIRA'!$H$1,0)</f>
        <v>-3.544999985024333E-3</v>
      </c>
      <c r="I1543" s="28">
        <f>VLOOKUP(A1543,'[1]Quadro Geral'!$A$7:$N$78,'META FÍSICA e FINANCEIRA'!$I$1,0)</f>
        <v>232128.99</v>
      </c>
      <c r="J1543" s="29">
        <f>VLOOKUP(A1543,'[1]Quadro Geral'!$A$7:$N$78,'META FÍSICA e FINANCEIRA'!$J$1,0)</f>
        <v>68409.97</v>
      </c>
      <c r="K1543" s="30">
        <f>VLOOKUP(A1543,'[1]Quadro Geral'!$A$7:$N$78,'META FÍSICA e FINANCEIRA'!$K$1,0)</f>
        <v>68409.97</v>
      </c>
      <c r="L1543" s="31">
        <f>IFERROR(K1543/G1543,0)</f>
        <v>0.29470670145622374</v>
      </c>
      <c r="N1543" s="126"/>
      <c r="O1543" s="126"/>
      <c r="Q1543" s="44"/>
      <c r="S1543" s="20"/>
      <c r="U1543" s="20"/>
      <c r="W1543" s="20"/>
      <c r="Y1543" s="20"/>
      <c r="AA1543" s="20"/>
    </row>
    <row r="1544" spans="1:28" ht="36.75" customHeight="1" outlineLevel="1" thickBot="1" x14ac:dyDescent="0.3">
      <c r="A1544" s="54"/>
      <c r="B1544"/>
      <c r="C1544"/>
      <c r="D1544"/>
      <c r="E1544"/>
      <c r="F1544" s="116" t="str">
        <f>$F$5</f>
        <v>METAS FÍSICAS  2019</v>
      </c>
      <c r="G1544" s="116"/>
      <c r="H1544" s="116"/>
      <c r="I1544" s="116"/>
      <c r="J1544" s="116"/>
      <c r="K1544" s="116"/>
      <c r="L1544" s="116"/>
      <c r="N1544" s="126"/>
      <c r="O1544" s="126"/>
      <c r="Q1544" s="20"/>
      <c r="S1544" s="22"/>
      <c r="U1544" s="22"/>
      <c r="W1544" s="22"/>
      <c r="Y1544" s="22"/>
      <c r="AA1544" s="22"/>
    </row>
    <row r="1545" spans="1:28" ht="21" customHeight="1" outlineLevel="1" thickBot="1" x14ac:dyDescent="0.3">
      <c r="A1545" s="54"/>
      <c r="B1545"/>
      <c r="C1545"/>
      <c r="D1545"/>
      <c r="E1545"/>
      <c r="F1545" s="117" t="s">
        <v>11</v>
      </c>
      <c r="G1545" s="117"/>
      <c r="H1545" s="117"/>
      <c r="I1545" s="118"/>
      <c r="J1545" s="33" t="s">
        <v>12</v>
      </c>
      <c r="K1545" s="33" t="s">
        <v>13</v>
      </c>
      <c r="L1545" s="34" t="s">
        <v>14</v>
      </c>
      <c r="N1545" s="126"/>
      <c r="O1545" s="126"/>
      <c r="Q1545" s="20"/>
      <c r="S1545" s="22"/>
      <c r="U1545" s="22"/>
      <c r="W1545" s="22"/>
      <c r="Y1545" s="22"/>
      <c r="AA1545" s="22"/>
    </row>
    <row r="1546" spans="1:28" ht="385.5" customHeight="1" outlineLevel="1" thickBot="1" x14ac:dyDescent="0.3">
      <c r="B1546" s="1"/>
      <c r="D1546" s="1"/>
      <c r="E1546" s="1"/>
      <c r="F1546" s="92"/>
      <c r="G1546" s="114" t="s">
        <v>539</v>
      </c>
      <c r="H1546" s="114"/>
      <c r="I1546" s="115"/>
      <c r="J1546" s="39">
        <v>6</v>
      </c>
      <c r="K1546" s="39">
        <v>6</v>
      </c>
      <c r="L1546" s="36">
        <f>IFERROR(K1546/J1546,0)</f>
        <v>1</v>
      </c>
      <c r="N1546" s="126"/>
      <c r="O1546" s="126"/>
      <c r="Q1546" s="20" t="s">
        <v>551</v>
      </c>
      <c r="S1546" s="22"/>
      <c r="U1546" s="22"/>
      <c r="W1546" s="22"/>
      <c r="Y1546" s="22"/>
      <c r="AA1546" s="22"/>
    </row>
    <row r="1547" spans="1:28" ht="313.5" customHeight="1" outlineLevel="1" thickBot="1" x14ac:dyDescent="0.3">
      <c r="B1547" s="1"/>
      <c r="D1547" s="1"/>
      <c r="E1547" s="1"/>
      <c r="F1547" s="91"/>
      <c r="G1547" s="114" t="s">
        <v>538</v>
      </c>
      <c r="H1547" s="114"/>
      <c r="I1547" s="115"/>
      <c r="J1547" s="39">
        <v>7</v>
      </c>
      <c r="K1547" s="39">
        <v>5</v>
      </c>
      <c r="L1547" s="36">
        <f t="shared" ref="L1547:L1559" si="85">IFERROR(K1547/J1547,0)</f>
        <v>0.7142857142857143</v>
      </c>
      <c r="N1547" s="126"/>
      <c r="O1547" s="126"/>
      <c r="Q1547" s="20"/>
      <c r="S1547" s="22"/>
      <c r="U1547" s="22"/>
      <c r="W1547" s="22"/>
      <c r="Y1547" s="22"/>
      <c r="AA1547" s="22"/>
    </row>
    <row r="1548" spans="1:28" ht="409.5" customHeight="1" outlineLevel="1" thickBot="1" x14ac:dyDescent="0.3">
      <c r="B1548" s="1"/>
      <c r="D1548" s="1"/>
      <c r="E1548" s="1"/>
      <c r="F1548" s="91"/>
      <c r="G1548" s="114" t="s">
        <v>540</v>
      </c>
      <c r="H1548" s="114"/>
      <c r="I1548" s="115"/>
      <c r="J1548" s="39">
        <v>6</v>
      </c>
      <c r="K1548" s="39">
        <v>6</v>
      </c>
      <c r="L1548" s="36">
        <f t="shared" si="85"/>
        <v>1</v>
      </c>
      <c r="N1548" s="126"/>
      <c r="O1548" s="126"/>
      <c r="Q1548" s="20"/>
      <c r="S1548" s="22"/>
      <c r="U1548" s="22"/>
      <c r="W1548" s="22"/>
      <c r="Y1548" s="22"/>
      <c r="AA1548" s="22"/>
    </row>
    <row r="1549" spans="1:28" ht="60.75" customHeight="1" outlineLevel="1" thickBot="1" x14ac:dyDescent="0.3">
      <c r="B1549" s="1"/>
      <c r="D1549" s="1"/>
      <c r="E1549" s="1"/>
      <c r="F1549" s="91"/>
      <c r="G1549" s="114" t="s">
        <v>537</v>
      </c>
      <c r="H1549" s="114"/>
      <c r="I1549" s="115"/>
      <c r="J1549" s="39">
        <v>1</v>
      </c>
      <c r="K1549" s="39">
        <v>1</v>
      </c>
      <c r="L1549" s="36">
        <f t="shared" si="85"/>
        <v>1</v>
      </c>
      <c r="N1549" s="126"/>
      <c r="O1549" s="126"/>
      <c r="Q1549" s="20"/>
      <c r="S1549" s="22" t="s">
        <v>422</v>
      </c>
      <c r="U1549" s="22" t="s">
        <v>423</v>
      </c>
      <c r="W1549" s="22"/>
      <c r="Y1549" s="22"/>
      <c r="AA1549" s="22"/>
    </row>
    <row r="1550" spans="1:28" ht="409.5" customHeight="1" outlineLevel="1" thickBot="1" x14ac:dyDescent="0.3">
      <c r="B1550" s="1"/>
      <c r="D1550" s="1"/>
      <c r="E1550" s="1"/>
      <c r="F1550" s="91"/>
      <c r="G1550" s="114" t="s">
        <v>541</v>
      </c>
      <c r="H1550" s="114"/>
      <c r="I1550" s="115"/>
      <c r="J1550" s="39">
        <v>6</v>
      </c>
      <c r="K1550" s="39">
        <v>4</v>
      </c>
      <c r="L1550" s="36">
        <f t="shared" si="85"/>
        <v>0.66666666666666663</v>
      </c>
      <c r="N1550" s="126"/>
      <c r="O1550" s="126"/>
      <c r="Q1550" s="20"/>
      <c r="S1550" s="22"/>
      <c r="U1550" s="22"/>
      <c r="W1550" s="22"/>
      <c r="Y1550" s="22"/>
      <c r="AA1550" s="22"/>
    </row>
    <row r="1551" spans="1:28" ht="409.5" customHeight="1" outlineLevel="1" thickBot="1" x14ac:dyDescent="0.3">
      <c r="B1551" s="1"/>
      <c r="D1551" s="1"/>
      <c r="E1551" s="1"/>
      <c r="F1551" s="91"/>
      <c r="G1551" s="114" t="s">
        <v>542</v>
      </c>
      <c r="H1551" s="114"/>
      <c r="I1551" s="115"/>
      <c r="J1551" s="39">
        <v>6</v>
      </c>
      <c r="K1551" s="39">
        <v>6</v>
      </c>
      <c r="L1551" s="36">
        <f t="shared" si="85"/>
        <v>1</v>
      </c>
      <c r="N1551" s="126"/>
      <c r="O1551" s="126"/>
      <c r="Q1551" s="20"/>
      <c r="S1551" s="22"/>
      <c r="U1551" s="22"/>
      <c r="W1551" s="22"/>
      <c r="Y1551" s="22"/>
      <c r="AA1551" s="22"/>
    </row>
    <row r="1552" spans="1:28" ht="162" customHeight="1" outlineLevel="1" thickBot="1" x14ac:dyDescent="0.3">
      <c r="B1552" s="1"/>
      <c r="D1552" s="1"/>
      <c r="E1552" s="1"/>
      <c r="F1552" s="91"/>
      <c r="G1552" s="114" t="s">
        <v>543</v>
      </c>
      <c r="H1552" s="114"/>
      <c r="I1552" s="115"/>
      <c r="J1552" s="39">
        <v>3</v>
      </c>
      <c r="K1552" s="39">
        <v>3</v>
      </c>
      <c r="L1552" s="36">
        <f t="shared" si="85"/>
        <v>1</v>
      </c>
      <c r="N1552" s="126"/>
      <c r="O1552" s="126"/>
      <c r="Q1552" s="20"/>
      <c r="S1552" s="22"/>
      <c r="U1552" s="22"/>
      <c r="W1552" s="22"/>
      <c r="Y1552" s="22"/>
      <c r="AA1552" s="22"/>
    </row>
    <row r="1553" spans="1:28" ht="189.75" customHeight="1" outlineLevel="1" thickBot="1" x14ac:dyDescent="0.3">
      <c r="B1553" s="1"/>
      <c r="D1553" s="1"/>
      <c r="E1553" s="1"/>
      <c r="F1553" s="91"/>
      <c r="G1553" s="114" t="s">
        <v>544</v>
      </c>
      <c r="H1553" s="114"/>
      <c r="I1553" s="115"/>
      <c r="J1553" s="39">
        <v>2</v>
      </c>
      <c r="K1553" s="39">
        <v>1</v>
      </c>
      <c r="L1553" s="36">
        <f t="shared" si="85"/>
        <v>0.5</v>
      </c>
      <c r="N1553" s="126"/>
      <c r="O1553" s="126"/>
      <c r="Q1553" s="20"/>
      <c r="S1553" s="22"/>
      <c r="U1553" s="22"/>
      <c r="W1553" s="22"/>
      <c r="Y1553" s="22"/>
      <c r="AA1553" s="22"/>
    </row>
    <row r="1554" spans="1:28" ht="143.25" customHeight="1" outlineLevel="1" thickBot="1" x14ac:dyDescent="0.3">
      <c r="B1554" s="1"/>
      <c r="D1554" s="1"/>
      <c r="E1554" s="1"/>
      <c r="F1554" s="91"/>
      <c r="G1554" s="114" t="s">
        <v>545</v>
      </c>
      <c r="H1554" s="114"/>
      <c r="I1554" s="115"/>
      <c r="J1554" s="39">
        <v>2</v>
      </c>
      <c r="K1554" s="39">
        <v>1</v>
      </c>
      <c r="L1554" s="36">
        <f t="shared" si="85"/>
        <v>0.5</v>
      </c>
      <c r="N1554" s="126"/>
      <c r="O1554" s="126"/>
      <c r="Q1554" s="20"/>
      <c r="S1554" s="22"/>
      <c r="U1554" s="22"/>
      <c r="W1554" s="22"/>
      <c r="Y1554" s="22"/>
      <c r="AA1554" s="22"/>
    </row>
    <row r="1555" spans="1:28" ht="72.75" customHeight="1" outlineLevel="1" thickBot="1" x14ac:dyDescent="0.3">
      <c r="B1555" s="1"/>
      <c r="D1555" s="1"/>
      <c r="E1555" s="1"/>
      <c r="F1555" s="91"/>
      <c r="G1555" s="114" t="s">
        <v>546</v>
      </c>
      <c r="H1555" s="114"/>
      <c r="I1555" s="115"/>
      <c r="J1555" s="39">
        <v>1</v>
      </c>
      <c r="K1555" s="39">
        <v>1</v>
      </c>
      <c r="L1555" s="36">
        <f t="shared" si="85"/>
        <v>1</v>
      </c>
      <c r="N1555" s="126"/>
      <c r="O1555" s="126"/>
      <c r="Q1555" s="20"/>
      <c r="S1555" s="22"/>
      <c r="U1555" s="22"/>
      <c r="W1555" s="22"/>
      <c r="Y1555" s="22"/>
      <c r="AA1555" s="22"/>
    </row>
    <row r="1556" spans="1:28" ht="39.75" customHeight="1" outlineLevel="1" thickBot="1" x14ac:dyDescent="0.3">
      <c r="B1556" s="1"/>
      <c r="D1556" s="1"/>
      <c r="E1556" s="1"/>
      <c r="F1556" s="91"/>
      <c r="G1556" s="114" t="s">
        <v>547</v>
      </c>
      <c r="H1556" s="114"/>
      <c r="I1556" s="115"/>
      <c r="J1556" s="39">
        <v>1</v>
      </c>
      <c r="K1556" s="39">
        <v>0</v>
      </c>
      <c r="L1556" s="36">
        <f t="shared" si="85"/>
        <v>0</v>
      </c>
      <c r="N1556" s="126"/>
      <c r="O1556" s="126"/>
      <c r="Q1556" s="20"/>
      <c r="S1556" s="22"/>
      <c r="U1556" s="22"/>
      <c r="W1556" s="22"/>
      <c r="Y1556" s="22"/>
      <c r="AA1556" s="22"/>
    </row>
    <row r="1557" spans="1:28" ht="409.5" customHeight="1" outlineLevel="1" thickBot="1" x14ac:dyDescent="0.3">
      <c r="B1557" s="1"/>
      <c r="D1557" s="1"/>
      <c r="E1557" s="1"/>
      <c r="F1557" s="91"/>
      <c r="G1557" s="114" t="s">
        <v>548</v>
      </c>
      <c r="H1557" s="114"/>
      <c r="I1557" s="115"/>
      <c r="J1557" s="39">
        <v>5</v>
      </c>
      <c r="K1557" s="39">
        <v>6</v>
      </c>
      <c r="L1557" s="36">
        <f t="shared" si="85"/>
        <v>1.2</v>
      </c>
      <c r="N1557" s="126"/>
      <c r="O1557" s="126"/>
      <c r="Q1557" s="20"/>
      <c r="S1557" s="22"/>
      <c r="U1557" s="22"/>
      <c r="W1557" s="22"/>
      <c r="Y1557" s="22"/>
      <c r="AA1557" s="22"/>
    </row>
    <row r="1558" spans="1:28" ht="274.5" customHeight="1" outlineLevel="1" thickBot="1" x14ac:dyDescent="0.3">
      <c r="B1558" s="1"/>
      <c r="D1558" s="1"/>
      <c r="E1558" s="1"/>
      <c r="F1558" s="91"/>
      <c r="G1558" s="114" t="s">
        <v>549</v>
      </c>
      <c r="H1558" s="114"/>
      <c r="I1558" s="115"/>
      <c r="J1558" s="39">
        <v>4</v>
      </c>
      <c r="K1558" s="39">
        <v>2</v>
      </c>
      <c r="L1558" s="36">
        <f t="shared" si="85"/>
        <v>0.5</v>
      </c>
      <c r="N1558" s="126"/>
      <c r="O1558" s="126"/>
      <c r="Q1558" s="20"/>
      <c r="S1558" s="22"/>
      <c r="U1558" s="22"/>
      <c r="W1558" s="22"/>
      <c r="Y1558" s="22"/>
      <c r="AA1558" s="22"/>
    </row>
    <row r="1559" spans="1:28" ht="364.5" customHeight="1" outlineLevel="1" thickBot="1" x14ac:dyDescent="0.3">
      <c r="B1559" s="1"/>
      <c r="D1559" s="1"/>
      <c r="E1559" s="1"/>
      <c r="F1559" s="91"/>
      <c r="G1559" s="114" t="s">
        <v>550</v>
      </c>
      <c r="H1559" s="114"/>
      <c r="I1559" s="115"/>
      <c r="J1559" s="39">
        <v>6</v>
      </c>
      <c r="K1559" s="39">
        <v>5</v>
      </c>
      <c r="L1559" s="36">
        <f t="shared" si="85"/>
        <v>0.83333333333333337</v>
      </c>
      <c r="N1559" s="126"/>
      <c r="O1559" s="126"/>
      <c r="Q1559" s="20"/>
      <c r="S1559" s="22"/>
      <c r="U1559" s="22"/>
      <c r="W1559" s="22"/>
      <c r="Y1559" s="22"/>
      <c r="AA1559" s="22"/>
    </row>
    <row r="1560" spans="1:28" ht="21" customHeight="1" outlineLevel="1" thickBot="1" x14ac:dyDescent="0.3">
      <c r="A1560" s="55"/>
      <c r="B1560" s="1"/>
      <c r="D1560" s="1"/>
      <c r="E1560" s="1"/>
      <c r="F1560" s="119" t="s">
        <v>15</v>
      </c>
      <c r="G1560" s="114"/>
      <c r="H1560" s="114"/>
      <c r="I1560" s="115"/>
      <c r="J1560" s="39">
        <f>SUM(J1546:J1559)</f>
        <v>56</v>
      </c>
      <c r="K1560" s="39">
        <f>SUM(K1546:K1559)</f>
        <v>47</v>
      </c>
      <c r="L1560" s="36">
        <f>IFERROR(K1560/J1560,0)</f>
        <v>0.8392857142857143</v>
      </c>
      <c r="N1560"/>
      <c r="O1560"/>
      <c r="Q1560" s="20"/>
      <c r="S1560" s="22"/>
      <c r="U1560" s="22"/>
      <c r="W1560" s="22"/>
      <c r="Y1560" s="22"/>
      <c r="AA1560" s="22"/>
      <c r="AB1560"/>
    </row>
    <row r="1561" spans="1:28" x14ac:dyDescent="0.25">
      <c r="N1561"/>
      <c r="O1561"/>
    </row>
    <row r="1562" spans="1:28" ht="27" customHeight="1" thickBot="1" x14ac:dyDescent="0.3">
      <c r="B1562" s="1"/>
      <c r="D1562" s="1"/>
      <c r="F1562" s="124" t="str">
        <f>F1541</f>
        <v>METAS FINANCEIRAS 2019</v>
      </c>
      <c r="G1562" s="124"/>
      <c r="H1562" s="124"/>
      <c r="I1562" s="124"/>
      <c r="J1562" s="124"/>
      <c r="K1562" s="124"/>
      <c r="L1562" s="124"/>
      <c r="N1562" s="8" t="s">
        <v>1</v>
      </c>
      <c r="O1562" s="9" t="s">
        <v>2</v>
      </c>
      <c r="Q1562" s="123" t="s">
        <v>3</v>
      </c>
      <c r="R1562" s="11"/>
      <c r="S1562" s="123" t="s">
        <v>4</v>
      </c>
      <c r="T1562" s="12"/>
      <c r="U1562" s="123" t="s">
        <v>5</v>
      </c>
      <c r="V1562" s="12"/>
      <c r="W1562" s="123" t="s">
        <v>6</v>
      </c>
      <c r="X1562" s="13"/>
      <c r="Y1562" s="123" t="s">
        <v>7</v>
      </c>
      <c r="Z1562" s="13"/>
      <c r="AA1562" s="123" t="s">
        <v>8</v>
      </c>
    </row>
    <row r="1563" spans="1:28" ht="30" customHeight="1" thickBot="1" x14ac:dyDescent="0.3">
      <c r="B1563" s="14" t="str">
        <f>B1542</f>
        <v>Unidade Responsável</v>
      </c>
      <c r="C1563" s="14" t="str">
        <f>C1542</f>
        <v>P/A</v>
      </c>
      <c r="D1563" s="14" t="str">
        <f>D1542</f>
        <v>Denominação</v>
      </c>
      <c r="E1563" s="14" t="str">
        <f>E1542</f>
        <v>Objetivo Estratégico Principal</v>
      </c>
      <c r="F1563" s="15">
        <f>F1542</f>
        <v>0</v>
      </c>
      <c r="G1563" s="16" t="str">
        <f t="shared" ref="G1563:L1563" si="86">G1542</f>
        <v>Programação 2019</v>
      </c>
      <c r="H1563" s="15" t="str">
        <f t="shared" si="86"/>
        <v>Transposições no período
Janeiro á Junho</v>
      </c>
      <c r="I1563" s="16" t="str">
        <f t="shared" si="86"/>
        <v>Total programado + Transposições em 30/06/2019</v>
      </c>
      <c r="J1563" s="17" t="str">
        <f t="shared" si="86"/>
        <v>Total executado no período</v>
      </c>
      <c r="K1563" s="18" t="str">
        <f t="shared" si="86"/>
        <v>Total executado acumulado</v>
      </c>
      <c r="L1563" s="19" t="str">
        <f t="shared" si="86"/>
        <v>% de realização em relação ao total executado</v>
      </c>
      <c r="N1563" s="125"/>
      <c r="O1563" s="125"/>
      <c r="Q1563" s="116"/>
      <c r="R1563" s="43"/>
      <c r="S1563" s="116"/>
      <c r="T1563" s="21"/>
      <c r="U1563" s="116"/>
      <c r="V1563" s="21"/>
      <c r="W1563" s="116"/>
      <c r="X1563" s="21"/>
      <c r="Y1563" s="116"/>
      <c r="Z1563" s="21"/>
      <c r="AA1563" s="116"/>
    </row>
    <row r="1564" spans="1:28" ht="59.25" customHeight="1" thickBot="1" x14ac:dyDescent="0.3">
      <c r="A1564" s="23" t="str">
        <f>'[1]Quadro Geral'!A47</f>
        <v>03.06.001</v>
      </c>
      <c r="B1564" s="24" t="str">
        <f>VLOOKUP(A1564,'[1]Quadro Geral'!$A$7:$N$78,'META FÍSICA e FINANCEIRA'!$B$2,0)</f>
        <v>Comissão Ordinária de Fiscalização</v>
      </c>
      <c r="C1564" s="25" t="str">
        <f>VLOOKUP(A1564,'[1]Quadro Geral'!$A$7:$N$78,'META FÍSICA e FINANCEIRA'!$C$2,0)</f>
        <v>A</v>
      </c>
      <c r="D1564" s="25" t="str">
        <f>VLOOKUP(A1564,'[1]Quadro Geral'!$A$7:$N$78,'META FÍSICA e FINANCEIRA'!$D$2,0)</f>
        <v>03.06.001 - Comissão de Fiscalização do CAU/SP (CF – CAU/SP)  - Atividades e Ações</v>
      </c>
      <c r="E1564" s="26" t="str">
        <f>VLOOKUP(A1564,'[1]Quadro Geral'!$A$7:$N$78,'META FÍSICA e FINANCEIRA'!$E$2,0)</f>
        <v>Tornar a fiscalização um vetor de melhoria do exercício da Arquitetura e Urbanismo</v>
      </c>
      <c r="F1564" s="27" t="e">
        <f>VLOOKUP(E1564,'[1]Quadro Geral'!$A$7:$N$78,'META FÍSICA e FINANCEIRA'!$B$2,0)</f>
        <v>#N/A</v>
      </c>
      <c r="G1564" s="28">
        <f>VLOOKUP(A1564,'[1]Quadro Geral'!$A$7:$N$78,'META FÍSICA e FINANCEIRA'!$G$1,0)</f>
        <v>328273.68</v>
      </c>
      <c r="H1564" s="27">
        <f>VLOOKUP(A1564,'[1]Quadro Geral'!$A$7:$N$78,'META FÍSICA e FINANCEIRA'!$H$1,0)</f>
        <v>0</v>
      </c>
      <c r="I1564" s="28">
        <f>VLOOKUP(A1564,'[1]Quadro Geral'!$A$7:$N$78,'META FÍSICA e FINANCEIRA'!$I$1,0)</f>
        <v>328273.68</v>
      </c>
      <c r="J1564" s="29">
        <f>VLOOKUP(A1564,'[1]Quadro Geral'!$A$7:$N$78,'META FÍSICA e FINANCEIRA'!$J$1,0)</f>
        <v>124121.53</v>
      </c>
      <c r="K1564" s="30">
        <f>VLOOKUP(A1564,'[1]Quadro Geral'!$A$7:$N$78,'META FÍSICA e FINANCEIRA'!$K$1,0)</f>
        <v>124121.53</v>
      </c>
      <c r="L1564" s="31">
        <f>IFERROR(K1564/G1564,0)</f>
        <v>0.378103812648032</v>
      </c>
      <c r="N1564" s="126"/>
      <c r="O1564" s="126"/>
      <c r="Q1564" s="67"/>
      <c r="S1564" s="67"/>
      <c r="U1564" s="67"/>
      <c r="W1564" s="20"/>
      <c r="Y1564" s="20"/>
      <c r="AA1564" s="20"/>
    </row>
    <row r="1565" spans="1:28" ht="36.75" customHeight="1" outlineLevel="1" thickBot="1" x14ac:dyDescent="0.3">
      <c r="A1565" s="54"/>
      <c r="B1565"/>
      <c r="C1565"/>
      <c r="D1565"/>
      <c r="E1565"/>
      <c r="F1565" s="116" t="str">
        <f>$F$5</f>
        <v>METAS FÍSICAS  2019</v>
      </c>
      <c r="G1565" s="116"/>
      <c r="H1565" s="116"/>
      <c r="I1565" s="116"/>
      <c r="J1565" s="116"/>
      <c r="K1565" s="116"/>
      <c r="L1565" s="116"/>
      <c r="N1565" s="126"/>
      <c r="O1565" s="126"/>
      <c r="Q1565" s="67"/>
      <c r="S1565" s="67"/>
      <c r="U1565" s="67"/>
      <c r="W1565" s="20"/>
      <c r="Y1565" s="20"/>
      <c r="AA1565" s="20"/>
    </row>
    <row r="1566" spans="1:28" ht="21" customHeight="1" outlineLevel="1" thickBot="1" x14ac:dyDescent="0.3">
      <c r="A1566" s="54"/>
      <c r="B1566"/>
      <c r="C1566"/>
      <c r="D1566"/>
      <c r="E1566"/>
      <c r="F1566" s="117" t="s">
        <v>11</v>
      </c>
      <c r="G1566" s="117"/>
      <c r="H1566" s="117"/>
      <c r="I1566" s="118"/>
      <c r="J1566" s="33" t="s">
        <v>12</v>
      </c>
      <c r="K1566" s="33" t="s">
        <v>13</v>
      </c>
      <c r="L1566" s="34" t="s">
        <v>14</v>
      </c>
      <c r="N1566" s="126"/>
      <c r="O1566" s="126"/>
      <c r="Q1566" s="67"/>
      <c r="S1566" s="67"/>
      <c r="U1566" s="67"/>
      <c r="W1566" s="20"/>
      <c r="Y1566" s="20"/>
      <c r="AA1566" s="20"/>
    </row>
    <row r="1567" spans="1:28" ht="77.25" customHeight="1" outlineLevel="1" thickBot="1" x14ac:dyDescent="0.3">
      <c r="B1567" s="1"/>
      <c r="D1567" s="1"/>
      <c r="E1567" s="1"/>
      <c r="F1567" s="61"/>
      <c r="G1567" s="114" t="s">
        <v>977</v>
      </c>
      <c r="H1567" s="114"/>
      <c r="I1567" s="115"/>
      <c r="J1567" s="39">
        <v>2</v>
      </c>
      <c r="K1567" s="39">
        <v>2</v>
      </c>
      <c r="L1567" s="36">
        <f>IFERROR(K1567/J1567,0)</f>
        <v>1</v>
      </c>
      <c r="N1567" s="126"/>
      <c r="O1567" s="126"/>
      <c r="Q1567" s="39" t="s">
        <v>76</v>
      </c>
      <c r="S1567" s="22"/>
      <c r="U1567" s="22" t="s">
        <v>77</v>
      </c>
      <c r="W1567" s="22"/>
      <c r="Y1567" s="20"/>
      <c r="AA1567" s="20"/>
    </row>
    <row r="1568" spans="1:28" ht="77.25" customHeight="1" outlineLevel="1" thickBot="1" x14ac:dyDescent="0.3">
      <c r="B1568" s="1"/>
      <c r="D1568" s="1"/>
      <c r="E1568" s="1"/>
      <c r="F1568" s="61"/>
      <c r="G1568" s="114" t="s">
        <v>978</v>
      </c>
      <c r="H1568" s="114"/>
      <c r="I1568" s="115"/>
      <c r="J1568" s="39">
        <v>1</v>
      </c>
      <c r="K1568" s="39">
        <v>1</v>
      </c>
      <c r="L1568" s="36">
        <f t="shared" ref="L1568:L1597" si="87">IFERROR(K1568/J1568,0)</f>
        <v>1</v>
      </c>
      <c r="N1568" s="126"/>
      <c r="O1568" s="126"/>
      <c r="Q1568" s="39"/>
      <c r="S1568" s="22"/>
      <c r="U1568" s="22"/>
      <c r="W1568" s="22"/>
      <c r="Y1568" s="20"/>
      <c r="AA1568" s="20"/>
    </row>
    <row r="1569" spans="2:27" ht="77.25" customHeight="1" outlineLevel="1" thickBot="1" x14ac:dyDescent="0.3">
      <c r="B1569" s="1"/>
      <c r="D1569" s="1"/>
      <c r="E1569" s="1"/>
      <c r="F1569" s="111"/>
      <c r="G1569" s="114" t="s">
        <v>979</v>
      </c>
      <c r="H1569" s="114"/>
      <c r="I1569" s="115"/>
      <c r="J1569" s="39">
        <v>2</v>
      </c>
      <c r="K1569" s="39">
        <v>2</v>
      </c>
      <c r="L1569" s="36">
        <f t="shared" si="87"/>
        <v>1</v>
      </c>
      <c r="N1569" s="126"/>
      <c r="O1569" s="126"/>
      <c r="Q1569" s="39"/>
      <c r="S1569" s="22"/>
      <c r="U1569" s="22"/>
      <c r="W1569" s="22"/>
      <c r="Y1569" s="20"/>
      <c r="AA1569" s="20"/>
    </row>
    <row r="1570" spans="2:27" ht="131.25" customHeight="1" outlineLevel="1" thickBot="1" x14ac:dyDescent="0.3">
      <c r="B1570" s="1"/>
      <c r="D1570" s="1"/>
      <c r="E1570" s="1"/>
      <c r="F1570" s="111"/>
      <c r="G1570" s="114" t="s">
        <v>980</v>
      </c>
      <c r="H1570" s="114"/>
      <c r="I1570" s="115"/>
      <c r="J1570" s="39">
        <v>1</v>
      </c>
      <c r="K1570" s="39">
        <v>1</v>
      </c>
      <c r="L1570" s="36">
        <f t="shared" si="87"/>
        <v>1</v>
      </c>
      <c r="N1570" s="126"/>
      <c r="O1570" s="126"/>
      <c r="Q1570" s="39"/>
      <c r="S1570" s="22"/>
      <c r="U1570" s="22"/>
      <c r="W1570" s="22"/>
      <c r="Y1570" s="20"/>
      <c r="AA1570" s="20"/>
    </row>
    <row r="1571" spans="2:27" ht="168.75" customHeight="1" outlineLevel="1" thickBot="1" x14ac:dyDescent="0.3">
      <c r="B1571" s="1"/>
      <c r="D1571" s="1"/>
      <c r="E1571" s="1"/>
      <c r="F1571" s="111"/>
      <c r="G1571" s="114" t="s">
        <v>997</v>
      </c>
      <c r="H1571" s="114"/>
      <c r="I1571" s="115"/>
      <c r="J1571" s="39">
        <v>8</v>
      </c>
      <c r="K1571" s="39">
        <v>8</v>
      </c>
      <c r="L1571" s="36">
        <f t="shared" si="87"/>
        <v>1</v>
      </c>
      <c r="N1571" s="126"/>
      <c r="O1571" s="126"/>
      <c r="Q1571" s="39"/>
      <c r="S1571" s="22"/>
      <c r="U1571" s="22"/>
      <c r="W1571" s="22"/>
      <c r="Y1571" s="20"/>
      <c r="AA1571" s="20"/>
    </row>
    <row r="1572" spans="2:27" ht="206.25" customHeight="1" outlineLevel="1" thickBot="1" x14ac:dyDescent="0.3">
      <c r="B1572" s="1"/>
      <c r="D1572" s="1"/>
      <c r="E1572" s="1"/>
      <c r="F1572" s="111"/>
      <c r="G1572" s="114" t="s">
        <v>981</v>
      </c>
      <c r="H1572" s="114"/>
      <c r="I1572" s="115"/>
      <c r="J1572" s="39">
        <v>2</v>
      </c>
      <c r="K1572" s="39">
        <v>2</v>
      </c>
      <c r="L1572" s="36">
        <f t="shared" si="87"/>
        <v>1</v>
      </c>
      <c r="N1572" s="126"/>
      <c r="O1572" s="126"/>
      <c r="Q1572" s="39"/>
      <c r="S1572" s="22"/>
      <c r="U1572" s="22"/>
      <c r="W1572" s="22"/>
      <c r="Y1572" s="20"/>
      <c r="AA1572" s="20"/>
    </row>
    <row r="1573" spans="2:27" ht="77.25" customHeight="1" outlineLevel="1" thickBot="1" x14ac:dyDescent="0.3">
      <c r="B1573" s="1"/>
      <c r="D1573" s="1"/>
      <c r="E1573" s="1"/>
      <c r="F1573" s="111"/>
      <c r="G1573" s="114" t="s">
        <v>982</v>
      </c>
      <c r="H1573" s="114"/>
      <c r="I1573" s="115"/>
      <c r="J1573" s="39">
        <v>1</v>
      </c>
      <c r="K1573" s="39">
        <v>1</v>
      </c>
      <c r="L1573" s="36">
        <f t="shared" si="87"/>
        <v>1</v>
      </c>
      <c r="N1573" s="126"/>
      <c r="O1573" s="126"/>
      <c r="Q1573" s="39"/>
      <c r="S1573" s="22"/>
      <c r="U1573" s="22"/>
      <c r="W1573" s="22"/>
      <c r="Y1573" s="20"/>
      <c r="AA1573" s="20"/>
    </row>
    <row r="1574" spans="2:27" ht="110.25" customHeight="1" outlineLevel="1" thickBot="1" x14ac:dyDescent="0.3">
      <c r="B1574" s="1"/>
      <c r="D1574" s="1"/>
      <c r="E1574" s="1"/>
      <c r="F1574" s="61"/>
      <c r="G1574" s="114" t="s">
        <v>983</v>
      </c>
      <c r="H1574" s="114"/>
      <c r="I1574" s="115"/>
      <c r="J1574" s="39">
        <v>1</v>
      </c>
      <c r="K1574" s="39">
        <v>1</v>
      </c>
      <c r="L1574" s="36">
        <f t="shared" si="87"/>
        <v>1</v>
      </c>
      <c r="N1574" s="126"/>
      <c r="O1574" s="126"/>
      <c r="Q1574" s="39"/>
      <c r="S1574" s="22" t="s">
        <v>78</v>
      </c>
      <c r="U1574" s="22"/>
      <c r="W1574" s="22"/>
      <c r="Y1574" s="20"/>
      <c r="AA1574" s="20"/>
    </row>
    <row r="1575" spans="2:27" ht="77.25" customHeight="1" outlineLevel="1" thickBot="1" x14ac:dyDescent="0.3">
      <c r="B1575" s="1"/>
      <c r="D1575" s="1"/>
      <c r="E1575" s="1"/>
      <c r="F1575" s="61"/>
      <c r="G1575" s="114" t="s">
        <v>984</v>
      </c>
      <c r="H1575" s="114"/>
      <c r="I1575" s="115"/>
      <c r="J1575" s="39">
        <v>4</v>
      </c>
      <c r="K1575" s="39">
        <v>4</v>
      </c>
      <c r="L1575" s="36">
        <f t="shared" si="87"/>
        <v>1</v>
      </c>
      <c r="N1575"/>
      <c r="O1575"/>
      <c r="Q1575" s="39"/>
      <c r="S1575" s="22"/>
      <c r="U1575" s="22"/>
      <c r="W1575" s="22" t="s">
        <v>79</v>
      </c>
      <c r="Y1575" s="20"/>
      <c r="AA1575" s="20"/>
    </row>
    <row r="1576" spans="2:27" ht="77.25" customHeight="1" outlineLevel="1" thickBot="1" x14ac:dyDescent="0.3">
      <c r="B1576" s="1"/>
      <c r="D1576" s="1"/>
      <c r="E1576" s="1"/>
      <c r="F1576" s="61"/>
      <c r="G1576" s="114" t="s">
        <v>985</v>
      </c>
      <c r="H1576" s="114"/>
      <c r="I1576" s="115"/>
      <c r="J1576" s="39">
        <v>1</v>
      </c>
      <c r="K1576" s="39">
        <v>1</v>
      </c>
      <c r="L1576" s="36">
        <f t="shared" si="87"/>
        <v>1</v>
      </c>
      <c r="N1576"/>
      <c r="O1576"/>
      <c r="Q1576" s="39" t="s">
        <v>80</v>
      </c>
      <c r="S1576" s="22"/>
      <c r="U1576" s="22"/>
      <c r="W1576" s="22" t="s">
        <v>81</v>
      </c>
      <c r="Y1576" s="20"/>
      <c r="AA1576" s="20"/>
    </row>
    <row r="1577" spans="2:27" ht="117.75" customHeight="1" outlineLevel="1" thickBot="1" x14ac:dyDescent="0.3">
      <c r="B1577" s="1"/>
      <c r="D1577" s="1"/>
      <c r="E1577" s="1"/>
      <c r="F1577" s="61"/>
      <c r="G1577" s="114" t="s">
        <v>998</v>
      </c>
      <c r="H1577" s="114"/>
      <c r="I1577" s="115"/>
      <c r="J1577" s="39">
        <v>8</v>
      </c>
      <c r="K1577" s="39">
        <v>8</v>
      </c>
      <c r="L1577" s="36">
        <f t="shared" si="87"/>
        <v>1</v>
      </c>
      <c r="N1577"/>
      <c r="O1577"/>
      <c r="Q1577" s="39"/>
      <c r="S1577" s="22"/>
      <c r="U1577" s="22"/>
      <c r="W1577" s="22"/>
      <c r="Y1577" s="20"/>
      <c r="AA1577" s="20"/>
    </row>
    <row r="1578" spans="2:27" ht="141.75" customHeight="1" outlineLevel="1" thickBot="1" x14ac:dyDescent="0.3">
      <c r="B1578" s="1"/>
      <c r="D1578" s="1"/>
      <c r="E1578" s="1"/>
      <c r="F1578" s="61"/>
      <c r="G1578" s="114" t="s">
        <v>999</v>
      </c>
      <c r="H1578" s="114"/>
      <c r="I1578" s="115"/>
      <c r="J1578" s="39">
        <v>1</v>
      </c>
      <c r="K1578" s="39">
        <v>1</v>
      </c>
      <c r="L1578" s="36">
        <f t="shared" si="87"/>
        <v>1</v>
      </c>
      <c r="N1578"/>
      <c r="O1578"/>
      <c r="Q1578" s="39" t="s">
        <v>82</v>
      </c>
      <c r="S1578" s="22"/>
      <c r="U1578" s="22" t="s">
        <v>83</v>
      </c>
      <c r="W1578" s="22" t="s">
        <v>84</v>
      </c>
      <c r="Y1578" s="20"/>
      <c r="AA1578" s="20"/>
    </row>
    <row r="1579" spans="2:27" ht="77.25" customHeight="1" outlineLevel="1" thickBot="1" x14ac:dyDescent="0.3">
      <c r="B1579" s="1"/>
      <c r="D1579" s="1"/>
      <c r="E1579" s="1"/>
      <c r="F1579" s="61"/>
      <c r="G1579" s="114" t="s">
        <v>986</v>
      </c>
      <c r="H1579" s="114"/>
      <c r="I1579" s="115"/>
      <c r="J1579" s="39">
        <v>1</v>
      </c>
      <c r="K1579" s="39">
        <v>1</v>
      </c>
      <c r="L1579" s="36">
        <f t="shared" si="87"/>
        <v>1</v>
      </c>
      <c r="N1579"/>
      <c r="O1579"/>
      <c r="Q1579" s="39"/>
      <c r="S1579" s="22"/>
      <c r="U1579" s="22"/>
      <c r="W1579" s="22"/>
      <c r="Y1579" s="20"/>
      <c r="AA1579" s="20"/>
    </row>
    <row r="1580" spans="2:27" ht="77.25" customHeight="1" outlineLevel="1" thickBot="1" x14ac:dyDescent="0.3">
      <c r="B1580" s="1"/>
      <c r="D1580" s="1"/>
      <c r="E1580" s="1"/>
      <c r="F1580" s="61"/>
      <c r="G1580" s="114" t="s">
        <v>987</v>
      </c>
      <c r="H1580" s="114"/>
      <c r="I1580" s="115"/>
      <c r="J1580" s="39">
        <v>1</v>
      </c>
      <c r="K1580" s="39">
        <v>1</v>
      </c>
      <c r="L1580" s="36">
        <f t="shared" si="87"/>
        <v>1</v>
      </c>
      <c r="N1580"/>
      <c r="O1580"/>
      <c r="Q1580" s="39"/>
      <c r="S1580" s="22"/>
      <c r="U1580" s="22"/>
      <c r="W1580" s="22"/>
      <c r="Y1580" s="20"/>
      <c r="AA1580" s="20"/>
    </row>
    <row r="1581" spans="2:27" ht="204.75" customHeight="1" outlineLevel="1" thickBot="1" x14ac:dyDescent="0.3">
      <c r="B1581" s="1"/>
      <c r="D1581" s="1"/>
      <c r="E1581" s="1"/>
      <c r="F1581" s="61"/>
      <c r="G1581" s="114" t="s">
        <v>988</v>
      </c>
      <c r="H1581" s="114"/>
      <c r="I1581" s="115"/>
      <c r="J1581" s="39">
        <v>6</v>
      </c>
      <c r="K1581" s="39">
        <v>6</v>
      </c>
      <c r="L1581" s="36">
        <f t="shared" si="87"/>
        <v>1</v>
      </c>
      <c r="N1581"/>
      <c r="O1581"/>
      <c r="Q1581" s="39"/>
      <c r="S1581" s="22"/>
      <c r="U1581" s="22"/>
      <c r="W1581" s="22" t="s">
        <v>85</v>
      </c>
      <c r="Y1581" s="20"/>
      <c r="AA1581" s="20"/>
    </row>
    <row r="1582" spans="2:27" ht="77.25" customHeight="1" outlineLevel="1" thickBot="1" x14ac:dyDescent="0.3">
      <c r="B1582" s="1"/>
      <c r="D1582" s="1"/>
      <c r="E1582" s="1"/>
      <c r="F1582" s="61"/>
      <c r="G1582" s="114" t="s">
        <v>989</v>
      </c>
      <c r="H1582" s="114"/>
      <c r="I1582" s="115"/>
      <c r="J1582" s="39">
        <v>4</v>
      </c>
      <c r="K1582" s="39">
        <v>4</v>
      </c>
      <c r="L1582" s="36">
        <f t="shared" si="87"/>
        <v>1</v>
      </c>
      <c r="N1582"/>
      <c r="O1582"/>
      <c r="Q1582" s="39"/>
      <c r="S1582" s="22"/>
      <c r="U1582" s="22" t="s">
        <v>86</v>
      </c>
      <c r="W1582" s="22"/>
      <c r="Y1582" s="20"/>
      <c r="AA1582" s="20"/>
    </row>
    <row r="1583" spans="2:27" ht="174.75" customHeight="1" outlineLevel="1" thickBot="1" x14ac:dyDescent="0.3">
      <c r="B1583" s="1"/>
      <c r="D1583" s="1"/>
      <c r="E1583" s="1"/>
      <c r="F1583" s="61"/>
      <c r="G1583" s="114" t="s">
        <v>990</v>
      </c>
      <c r="H1583" s="114"/>
      <c r="I1583" s="115"/>
      <c r="J1583" s="39">
        <v>1</v>
      </c>
      <c r="K1583" s="39">
        <v>1</v>
      </c>
      <c r="L1583" s="36">
        <f t="shared" si="87"/>
        <v>1</v>
      </c>
      <c r="N1583"/>
      <c r="O1583"/>
      <c r="Q1583" s="39"/>
      <c r="S1583" s="22"/>
      <c r="U1583" s="22"/>
      <c r="W1583" s="22"/>
      <c r="Y1583" s="20"/>
      <c r="AA1583" s="20"/>
    </row>
    <row r="1584" spans="2:27" ht="77.25" customHeight="1" outlineLevel="1" thickBot="1" x14ac:dyDescent="0.3">
      <c r="B1584" s="1"/>
      <c r="D1584" s="1"/>
      <c r="E1584" s="1"/>
      <c r="F1584" s="61"/>
      <c r="G1584" s="114" t="s">
        <v>1000</v>
      </c>
      <c r="H1584" s="114"/>
      <c r="I1584" s="115"/>
      <c r="J1584" s="39">
        <v>3</v>
      </c>
      <c r="K1584" s="39">
        <v>3</v>
      </c>
      <c r="L1584" s="36">
        <f t="shared" si="87"/>
        <v>1</v>
      </c>
      <c r="N1584"/>
      <c r="O1584"/>
      <c r="Q1584" s="39" t="s">
        <v>87</v>
      </c>
      <c r="S1584" s="22"/>
      <c r="U1584" s="22" t="s">
        <v>88</v>
      </c>
      <c r="W1584" s="22"/>
      <c r="Y1584" s="20"/>
      <c r="AA1584" s="20"/>
    </row>
    <row r="1585" spans="1:28" ht="77.25" customHeight="1" outlineLevel="1" thickBot="1" x14ac:dyDescent="0.3">
      <c r="B1585" s="1"/>
      <c r="D1585" s="1"/>
      <c r="E1585" s="1"/>
      <c r="F1585" s="61"/>
      <c r="G1585" s="114" t="s">
        <v>1001</v>
      </c>
      <c r="H1585" s="114"/>
      <c r="I1585" s="115"/>
      <c r="J1585" s="39">
        <v>3</v>
      </c>
      <c r="K1585" s="39">
        <v>3</v>
      </c>
      <c r="L1585" s="36">
        <f t="shared" si="87"/>
        <v>1</v>
      </c>
      <c r="N1585"/>
      <c r="O1585"/>
      <c r="Q1585" s="39" t="s">
        <v>89</v>
      </c>
      <c r="S1585" s="22" t="s">
        <v>90</v>
      </c>
      <c r="U1585" s="22" t="s">
        <v>88</v>
      </c>
      <c r="W1585" s="22" t="s">
        <v>91</v>
      </c>
      <c r="Y1585" s="20"/>
      <c r="AA1585" s="20"/>
    </row>
    <row r="1586" spans="1:28" ht="77.25" customHeight="1" outlineLevel="1" thickBot="1" x14ac:dyDescent="0.3">
      <c r="B1586" s="1"/>
      <c r="D1586" s="1"/>
      <c r="E1586" s="1"/>
      <c r="F1586" s="61"/>
      <c r="G1586" s="114" t="s">
        <v>991</v>
      </c>
      <c r="H1586" s="114"/>
      <c r="I1586" s="115"/>
      <c r="J1586" s="39">
        <v>1</v>
      </c>
      <c r="K1586" s="39">
        <v>1</v>
      </c>
      <c r="L1586" s="36">
        <f t="shared" si="87"/>
        <v>1</v>
      </c>
      <c r="N1586"/>
      <c r="O1586"/>
      <c r="Q1586" s="39"/>
      <c r="S1586" s="22"/>
      <c r="U1586" s="22"/>
      <c r="W1586" s="22"/>
      <c r="Y1586" s="20"/>
      <c r="AA1586" s="20"/>
    </row>
    <row r="1587" spans="1:28" ht="77.25" customHeight="1" outlineLevel="1" thickBot="1" x14ac:dyDescent="0.3">
      <c r="B1587" s="1"/>
      <c r="D1587" s="1"/>
      <c r="E1587" s="1"/>
      <c r="F1587" s="61"/>
      <c r="G1587" s="114" t="s">
        <v>992</v>
      </c>
      <c r="H1587" s="114"/>
      <c r="I1587" s="115"/>
      <c r="J1587" s="39">
        <v>1</v>
      </c>
      <c r="K1587" s="39">
        <v>1</v>
      </c>
      <c r="L1587" s="36">
        <f t="shared" si="87"/>
        <v>1</v>
      </c>
      <c r="N1587"/>
      <c r="O1587"/>
      <c r="Q1587" s="39"/>
      <c r="S1587" s="22"/>
      <c r="U1587" s="22"/>
      <c r="W1587" s="22"/>
      <c r="Y1587" s="20"/>
      <c r="AA1587" s="20"/>
    </row>
    <row r="1588" spans="1:28" ht="77.25" customHeight="1" outlineLevel="1" thickBot="1" x14ac:dyDescent="0.3">
      <c r="B1588" s="1"/>
      <c r="D1588" s="1"/>
      <c r="E1588" s="1"/>
      <c r="F1588" s="61"/>
      <c r="G1588" s="114" t="s">
        <v>993</v>
      </c>
      <c r="H1588" s="114"/>
      <c r="I1588" s="115"/>
      <c r="J1588" s="39">
        <v>2</v>
      </c>
      <c r="K1588" s="39">
        <v>2</v>
      </c>
      <c r="L1588" s="36">
        <f t="shared" si="87"/>
        <v>1</v>
      </c>
      <c r="N1588"/>
      <c r="O1588"/>
      <c r="Q1588" s="39"/>
      <c r="S1588" s="22"/>
      <c r="U1588" s="22"/>
      <c r="W1588" s="22" t="s">
        <v>92</v>
      </c>
      <c r="Y1588" s="20"/>
      <c r="AA1588" s="20"/>
    </row>
    <row r="1589" spans="1:28" ht="168.75" customHeight="1" outlineLevel="1" thickBot="1" x14ac:dyDescent="0.3">
      <c r="B1589" s="1"/>
      <c r="D1589" s="1"/>
      <c r="E1589" s="1"/>
      <c r="F1589" s="61"/>
      <c r="G1589" s="114" t="s">
        <v>994</v>
      </c>
      <c r="H1589" s="114"/>
      <c r="I1589" s="115"/>
      <c r="J1589" s="39">
        <v>1</v>
      </c>
      <c r="K1589" s="39">
        <v>1</v>
      </c>
      <c r="L1589" s="36">
        <f t="shared" si="87"/>
        <v>1</v>
      </c>
      <c r="N1589"/>
      <c r="O1589"/>
      <c r="Q1589" s="39"/>
      <c r="S1589" s="22" t="s">
        <v>93</v>
      </c>
      <c r="U1589" s="22" t="s">
        <v>94</v>
      </c>
      <c r="W1589" s="22"/>
      <c r="Y1589" s="20"/>
      <c r="AA1589" s="20"/>
    </row>
    <row r="1590" spans="1:28" ht="113.25" customHeight="1" outlineLevel="1" thickBot="1" x14ac:dyDescent="0.3">
      <c r="B1590" s="1"/>
      <c r="D1590" s="1"/>
      <c r="E1590" s="1"/>
      <c r="F1590" s="61"/>
      <c r="G1590" s="114" t="s">
        <v>1002</v>
      </c>
      <c r="H1590" s="114"/>
      <c r="I1590" s="115"/>
      <c r="J1590" s="39">
        <v>1</v>
      </c>
      <c r="K1590" s="39">
        <v>1</v>
      </c>
      <c r="L1590" s="36">
        <f t="shared" si="87"/>
        <v>1</v>
      </c>
      <c r="N1590"/>
      <c r="O1590"/>
      <c r="Q1590" s="39"/>
      <c r="S1590" s="22"/>
      <c r="U1590" s="22"/>
      <c r="W1590" s="22"/>
      <c r="Y1590" s="20"/>
      <c r="AA1590" s="20"/>
    </row>
    <row r="1591" spans="1:28" ht="77.25" customHeight="1" outlineLevel="1" thickBot="1" x14ac:dyDescent="0.3">
      <c r="B1591" s="1"/>
      <c r="D1591" s="1"/>
      <c r="E1591" s="1"/>
      <c r="F1591" s="61"/>
      <c r="G1591" s="114" t="s">
        <v>995</v>
      </c>
      <c r="H1591" s="114"/>
      <c r="I1591" s="115"/>
      <c r="J1591" s="39">
        <v>1</v>
      </c>
      <c r="K1591" s="39">
        <v>1</v>
      </c>
      <c r="L1591" s="36">
        <f t="shared" si="87"/>
        <v>1</v>
      </c>
      <c r="N1591"/>
      <c r="O1591"/>
      <c r="Q1591" s="39"/>
      <c r="S1591" s="22"/>
      <c r="U1591" s="22"/>
      <c r="W1591" s="22" t="s">
        <v>95</v>
      </c>
      <c r="Y1591" s="20"/>
      <c r="AA1591" s="20"/>
    </row>
    <row r="1592" spans="1:28" ht="77.25" customHeight="1" outlineLevel="1" thickBot="1" x14ac:dyDescent="0.3">
      <c r="B1592" s="1"/>
      <c r="D1592" s="1"/>
      <c r="E1592" s="1"/>
      <c r="F1592" s="61"/>
      <c r="G1592" s="114" t="s">
        <v>996</v>
      </c>
      <c r="H1592" s="114"/>
      <c r="I1592" s="115"/>
      <c r="J1592" s="39">
        <v>1</v>
      </c>
      <c r="K1592" s="39">
        <v>1</v>
      </c>
      <c r="L1592" s="36">
        <f t="shared" si="87"/>
        <v>1</v>
      </c>
      <c r="N1592"/>
      <c r="O1592"/>
      <c r="Q1592" s="39" t="s">
        <v>96</v>
      </c>
      <c r="S1592" s="22"/>
      <c r="U1592" s="22" t="s">
        <v>97</v>
      </c>
      <c r="W1592" s="22"/>
      <c r="Y1592" s="20"/>
      <c r="AA1592" s="20"/>
    </row>
    <row r="1593" spans="1:28" ht="45" customHeight="1" outlineLevel="1" thickBot="1" x14ac:dyDescent="0.3">
      <c r="B1593" s="1"/>
      <c r="D1593" s="1"/>
      <c r="E1593" s="1"/>
      <c r="F1593" s="61"/>
      <c r="G1593" s="112"/>
      <c r="H1593" s="112"/>
      <c r="I1593" s="113"/>
      <c r="J1593" s="39"/>
      <c r="K1593" s="39"/>
      <c r="L1593" s="36">
        <f t="shared" si="87"/>
        <v>0</v>
      </c>
      <c r="N1593"/>
      <c r="O1593"/>
      <c r="Q1593" s="39"/>
      <c r="S1593" s="22"/>
      <c r="U1593" s="22"/>
      <c r="W1593" s="22"/>
      <c r="Y1593" s="20"/>
      <c r="AA1593" s="20"/>
    </row>
    <row r="1594" spans="1:28" ht="45" customHeight="1" outlineLevel="1" thickBot="1" x14ac:dyDescent="0.3">
      <c r="B1594" s="1"/>
      <c r="D1594" s="1"/>
      <c r="E1594" s="1"/>
      <c r="F1594" s="61"/>
      <c r="G1594" s="112"/>
      <c r="H1594" s="112"/>
      <c r="I1594" s="113"/>
      <c r="J1594" s="39"/>
      <c r="K1594" s="39"/>
      <c r="L1594" s="36">
        <f t="shared" si="87"/>
        <v>0</v>
      </c>
      <c r="N1594"/>
      <c r="O1594"/>
      <c r="Q1594" s="44"/>
      <c r="S1594" s="20"/>
      <c r="U1594" s="20"/>
      <c r="W1594" s="20"/>
      <c r="Y1594" s="20"/>
      <c r="AA1594" s="20"/>
    </row>
    <row r="1595" spans="1:28" ht="45" customHeight="1" outlineLevel="1" thickBot="1" x14ac:dyDescent="0.3">
      <c r="B1595" s="1"/>
      <c r="D1595" s="1"/>
      <c r="E1595" s="1"/>
      <c r="F1595" s="61"/>
      <c r="G1595" s="112"/>
      <c r="H1595" s="112"/>
      <c r="I1595" s="113"/>
      <c r="J1595" s="39"/>
      <c r="K1595" s="39"/>
      <c r="L1595" s="36">
        <f t="shared" si="87"/>
        <v>0</v>
      </c>
      <c r="N1595"/>
      <c r="O1595"/>
      <c r="Q1595"/>
      <c r="S1595"/>
      <c r="T1595"/>
      <c r="U1595"/>
      <c r="V1595"/>
      <c r="W1595"/>
      <c r="X1595"/>
      <c r="Y1595"/>
      <c r="Z1595"/>
      <c r="AA1595"/>
    </row>
    <row r="1596" spans="1:28" ht="45" hidden="1" customHeight="1" outlineLevel="1" thickBot="1" x14ac:dyDescent="0.3">
      <c r="B1596" s="1"/>
      <c r="D1596" s="1"/>
      <c r="E1596" s="1"/>
      <c r="F1596" s="120"/>
      <c r="G1596" s="121"/>
      <c r="H1596" s="121"/>
      <c r="I1596" s="122"/>
      <c r="J1596" s="39"/>
      <c r="K1596" s="39"/>
      <c r="L1596" s="36">
        <f t="shared" si="87"/>
        <v>0</v>
      </c>
      <c r="N1596"/>
      <c r="O1596"/>
    </row>
    <row r="1597" spans="1:28" ht="45" hidden="1" customHeight="1" outlineLevel="1" thickBot="1" x14ac:dyDescent="0.3">
      <c r="B1597" s="1"/>
      <c r="D1597" s="1"/>
      <c r="E1597" s="1"/>
      <c r="F1597" s="120"/>
      <c r="G1597" s="121"/>
      <c r="H1597" s="121"/>
      <c r="I1597" s="122"/>
      <c r="J1597" s="39"/>
      <c r="K1597" s="39"/>
      <c r="L1597" s="36">
        <f t="shared" si="87"/>
        <v>0</v>
      </c>
      <c r="N1597"/>
      <c r="O1597"/>
    </row>
    <row r="1598" spans="1:28" ht="21" customHeight="1" outlineLevel="1" thickBot="1" x14ac:dyDescent="0.3">
      <c r="A1598" s="55"/>
      <c r="B1598" s="1"/>
      <c r="D1598" s="1"/>
      <c r="E1598" s="1"/>
      <c r="F1598" s="119" t="s">
        <v>15</v>
      </c>
      <c r="G1598" s="114"/>
      <c r="H1598" s="114"/>
      <c r="I1598" s="115"/>
      <c r="J1598" s="39">
        <f>SUM(J1567:J1597)</f>
        <v>59</v>
      </c>
      <c r="K1598" s="39">
        <f>SUM(K1567:K1597)</f>
        <v>59</v>
      </c>
      <c r="L1598" s="36">
        <f>IFERROR(K1598/J1598,0)</f>
        <v>1</v>
      </c>
      <c r="N1598"/>
      <c r="O1598"/>
      <c r="AB1598"/>
    </row>
    <row r="1599" spans="1:28" x14ac:dyDescent="0.25">
      <c r="N1599"/>
      <c r="O1599"/>
    </row>
    <row r="1600" spans="1:28" ht="27" customHeight="1" thickBot="1" x14ac:dyDescent="0.3">
      <c r="B1600" s="1"/>
      <c r="D1600" s="1"/>
      <c r="F1600" s="124" t="str">
        <f>F1562</f>
        <v>METAS FINANCEIRAS 2019</v>
      </c>
      <c r="G1600" s="124"/>
      <c r="H1600" s="124"/>
      <c r="I1600" s="124"/>
      <c r="J1600" s="124"/>
      <c r="K1600" s="124"/>
      <c r="L1600" s="124"/>
      <c r="N1600" s="8" t="s">
        <v>1</v>
      </c>
      <c r="O1600" s="9" t="s">
        <v>2</v>
      </c>
      <c r="Q1600" s="123" t="s">
        <v>3</v>
      </c>
      <c r="R1600" s="11"/>
      <c r="S1600" s="123" t="s">
        <v>4</v>
      </c>
      <c r="T1600" s="12"/>
      <c r="U1600" s="123" t="s">
        <v>5</v>
      </c>
      <c r="V1600" s="12"/>
      <c r="W1600" s="123" t="s">
        <v>6</v>
      </c>
      <c r="X1600" s="13"/>
      <c r="Y1600" s="123" t="s">
        <v>7</v>
      </c>
      <c r="Z1600" s="13"/>
      <c r="AA1600" s="123" t="s">
        <v>8</v>
      </c>
    </row>
    <row r="1601" spans="1:28" ht="30" customHeight="1" thickBot="1" x14ac:dyDescent="0.3">
      <c r="B1601" s="14" t="str">
        <f>B1563</f>
        <v>Unidade Responsável</v>
      </c>
      <c r="C1601" s="14" t="str">
        <f t="shared" ref="C1601:L1601" si="88">C1563</f>
        <v>P/A</v>
      </c>
      <c r="D1601" s="14" t="str">
        <f t="shared" si="88"/>
        <v>Denominação</v>
      </c>
      <c r="E1601" s="14" t="str">
        <f t="shared" si="88"/>
        <v>Objetivo Estratégico Principal</v>
      </c>
      <c r="F1601" s="15">
        <f t="shared" si="88"/>
        <v>0</v>
      </c>
      <c r="G1601" s="16" t="str">
        <f t="shared" si="88"/>
        <v>Programação 2019</v>
      </c>
      <c r="H1601" s="15" t="str">
        <f t="shared" si="88"/>
        <v>Transposições no período
Janeiro á Junho</v>
      </c>
      <c r="I1601" s="16" t="str">
        <f t="shared" si="88"/>
        <v>Total programado + Transposições em 30/06/2019</v>
      </c>
      <c r="J1601" s="17" t="str">
        <f t="shared" si="88"/>
        <v>Total executado no período</v>
      </c>
      <c r="K1601" s="18" t="str">
        <f t="shared" si="88"/>
        <v>Total executado acumulado</v>
      </c>
      <c r="L1601" s="19" t="str">
        <f t="shared" si="88"/>
        <v>% de realização em relação ao total executado</v>
      </c>
      <c r="N1601" s="125"/>
      <c r="O1601" s="125"/>
      <c r="Q1601" s="116"/>
      <c r="R1601" s="43"/>
      <c r="S1601" s="116"/>
      <c r="T1601" s="21"/>
      <c r="U1601" s="116"/>
      <c r="V1601" s="21"/>
      <c r="W1601" s="116"/>
      <c r="X1601" s="21"/>
      <c r="Y1601" s="116"/>
      <c r="Z1601" s="21"/>
      <c r="AA1601" s="116"/>
    </row>
    <row r="1602" spans="1:28" ht="59.25" customHeight="1" thickBot="1" x14ac:dyDescent="0.3">
      <c r="A1602" s="23" t="str">
        <f>'[1]Quadro Geral'!A48</f>
        <v>03.06.002</v>
      </c>
      <c r="B1602" s="24" t="str">
        <f>VLOOKUP(A1602,'[1]Quadro Geral'!$A$7:$N$78,'META FÍSICA e FINANCEIRA'!$B$2,0)</f>
        <v>Comissão Ordinária de Fiscalização</v>
      </c>
      <c r="C1602" s="25" t="str">
        <f>VLOOKUP(A1602,'[1]Quadro Geral'!$A$7:$N$78,'META FÍSICA e FINANCEIRA'!$C$2,0)</f>
        <v>P</v>
      </c>
      <c r="D1602" s="25" t="str">
        <f>VLOOKUP(A1602,'[1]Quadro Geral'!$A$7:$N$78,'META FÍSICA e FINANCEIRA'!$D$2,0)</f>
        <v>03.06.002 -  Fiscalizar e Orientar</v>
      </c>
      <c r="E1602" s="26" t="str">
        <f>VLOOKUP(A1602,'[1]Quadro Geral'!$A$7:$N$78,'META FÍSICA e FINANCEIRA'!$E$2,0)</f>
        <v>Tornar a fiscalização um vetor de melhoria do exercício da Arquitetura e Urbanismo</v>
      </c>
      <c r="F1602" s="27" t="e">
        <f>VLOOKUP(E1602,'[1]Quadro Geral'!$A$7:$N$78,'META FÍSICA e FINANCEIRA'!$B$2,0)</f>
        <v>#N/A</v>
      </c>
      <c r="G1602" s="28">
        <f>VLOOKUP(A1602,'[1]Quadro Geral'!$A$7:$N$78,'META FÍSICA e FINANCEIRA'!$G$1,0)</f>
        <v>109584</v>
      </c>
      <c r="H1602" s="27">
        <f>VLOOKUP(A1602,'[1]Quadro Geral'!$A$7:$N$78,'META FÍSICA e FINANCEIRA'!$H$1,0)</f>
        <v>0</v>
      </c>
      <c r="I1602" s="28">
        <f>VLOOKUP(A1602,'[1]Quadro Geral'!$A$7:$N$78,'META FÍSICA e FINANCEIRA'!$I$1,0)</f>
        <v>109584</v>
      </c>
      <c r="J1602" s="29">
        <f>VLOOKUP(A1602,'[1]Quadro Geral'!$A$7:$N$78,'META FÍSICA e FINANCEIRA'!$J$1,0)</f>
        <v>0</v>
      </c>
      <c r="K1602" s="30">
        <f>VLOOKUP(A1602,'[1]Quadro Geral'!$A$7:$N$78,'META FÍSICA e FINANCEIRA'!$K$1,0)</f>
        <v>0</v>
      </c>
      <c r="L1602" s="31">
        <f>IFERROR(K1602/G1602,0)</f>
        <v>0</v>
      </c>
      <c r="N1602" s="126"/>
      <c r="O1602" s="126"/>
      <c r="Q1602" s="44"/>
      <c r="S1602" s="20"/>
      <c r="U1602" s="20"/>
      <c r="W1602" s="20"/>
      <c r="Y1602" s="20"/>
      <c r="AA1602" s="20"/>
    </row>
    <row r="1603" spans="1:28" ht="36.75" customHeight="1" outlineLevel="1" thickBot="1" x14ac:dyDescent="0.3">
      <c r="A1603" s="54"/>
      <c r="B1603"/>
      <c r="C1603"/>
      <c r="D1603"/>
      <c r="E1603"/>
      <c r="F1603" s="116" t="str">
        <f>$F$5</f>
        <v>METAS FÍSICAS  2019</v>
      </c>
      <c r="G1603" s="116"/>
      <c r="H1603" s="116"/>
      <c r="I1603" s="116"/>
      <c r="J1603" s="116"/>
      <c r="K1603" s="116"/>
      <c r="L1603" s="116"/>
      <c r="N1603" s="126"/>
      <c r="O1603" s="126"/>
      <c r="Q1603" s="44"/>
      <c r="S1603" s="20"/>
      <c r="U1603" s="20"/>
      <c r="W1603" s="20"/>
      <c r="Y1603" s="20"/>
      <c r="AA1603" s="20"/>
    </row>
    <row r="1604" spans="1:28" ht="21" customHeight="1" outlineLevel="1" thickBot="1" x14ac:dyDescent="0.3">
      <c r="A1604" s="54"/>
      <c r="B1604"/>
      <c r="C1604"/>
      <c r="D1604"/>
      <c r="E1604"/>
      <c r="F1604" s="117" t="s">
        <v>11</v>
      </c>
      <c r="G1604" s="117"/>
      <c r="H1604" s="117"/>
      <c r="I1604" s="118"/>
      <c r="J1604" s="33" t="s">
        <v>12</v>
      </c>
      <c r="K1604" s="33" t="s">
        <v>13</v>
      </c>
      <c r="L1604" s="34" t="s">
        <v>14</v>
      </c>
      <c r="N1604" s="126"/>
      <c r="O1604" s="126"/>
      <c r="Q1604" s="44"/>
      <c r="S1604" s="20"/>
      <c r="U1604" s="20"/>
      <c r="W1604" s="20"/>
      <c r="Y1604" s="20"/>
      <c r="AA1604" s="20"/>
    </row>
    <row r="1605" spans="1:28" ht="49.5" customHeight="1" outlineLevel="1" thickBot="1" x14ac:dyDescent="0.3">
      <c r="B1605" s="1"/>
      <c r="D1605" s="1"/>
      <c r="E1605" s="1"/>
      <c r="F1605" s="92"/>
      <c r="G1605" s="114" t="s">
        <v>552</v>
      </c>
      <c r="H1605" s="114"/>
      <c r="I1605" s="115"/>
      <c r="J1605" s="39">
        <v>1</v>
      </c>
      <c r="K1605" s="39">
        <v>1</v>
      </c>
      <c r="L1605" s="36">
        <f>IFERROR(K1605/J1605,0)</f>
        <v>1</v>
      </c>
      <c r="N1605" s="126"/>
      <c r="O1605" s="126"/>
      <c r="Q1605" s="44" t="s">
        <v>558</v>
      </c>
      <c r="S1605" s="20"/>
      <c r="U1605" s="20"/>
      <c r="W1605" s="20"/>
      <c r="Y1605" s="20"/>
      <c r="AA1605" s="20"/>
    </row>
    <row r="1606" spans="1:28" ht="52.5" customHeight="1" outlineLevel="1" thickBot="1" x14ac:dyDescent="0.3">
      <c r="B1606" s="1"/>
      <c r="D1606" s="1"/>
      <c r="E1606" s="1"/>
      <c r="F1606" s="89"/>
      <c r="G1606" s="114" t="s">
        <v>553</v>
      </c>
      <c r="H1606" s="114"/>
      <c r="I1606" s="115"/>
      <c r="J1606" s="39">
        <v>1</v>
      </c>
      <c r="K1606" s="39">
        <v>1</v>
      </c>
      <c r="L1606" s="36">
        <f t="shared" ref="L1606:L1608" si="89">IFERROR(K1606/J1606,0)</f>
        <v>1</v>
      </c>
      <c r="N1606" s="126"/>
      <c r="O1606" s="126"/>
      <c r="Q1606" s="50" t="s">
        <v>559</v>
      </c>
      <c r="S1606" s="50"/>
      <c r="U1606" s="50"/>
      <c r="W1606" s="50"/>
      <c r="Y1606" s="50"/>
      <c r="AA1606" s="50"/>
    </row>
    <row r="1607" spans="1:28" ht="54" customHeight="1" outlineLevel="1" thickBot="1" x14ac:dyDescent="0.3">
      <c r="B1607" s="1"/>
      <c r="D1607" s="1"/>
      <c r="E1607" s="1"/>
      <c r="F1607" s="89"/>
      <c r="G1607" s="114" t="s">
        <v>554</v>
      </c>
      <c r="H1607" s="114"/>
      <c r="I1607" s="115"/>
      <c r="J1607" s="39">
        <v>1</v>
      </c>
      <c r="K1607" s="39">
        <v>1</v>
      </c>
      <c r="L1607" s="36">
        <f t="shared" si="89"/>
        <v>1</v>
      </c>
      <c r="N1607" s="126"/>
      <c r="O1607" s="126"/>
      <c r="Q1607" s="50" t="s">
        <v>560</v>
      </c>
      <c r="S1607" s="50"/>
      <c r="U1607" s="50" t="s">
        <v>561</v>
      </c>
      <c r="W1607" s="50"/>
      <c r="Y1607" s="50"/>
      <c r="AA1607" s="50"/>
    </row>
    <row r="1608" spans="1:28" ht="49.5" customHeight="1" outlineLevel="1" thickBot="1" x14ac:dyDescent="0.3">
      <c r="B1608" s="1"/>
      <c r="D1608" s="1"/>
      <c r="E1608" s="1"/>
      <c r="F1608" s="89"/>
      <c r="G1608" s="114" t="s">
        <v>555</v>
      </c>
      <c r="H1608" s="114"/>
      <c r="I1608" s="115"/>
      <c r="J1608" s="39">
        <v>1</v>
      </c>
      <c r="K1608" s="39">
        <v>1</v>
      </c>
      <c r="L1608" s="36">
        <f t="shared" si="89"/>
        <v>1</v>
      </c>
      <c r="N1608" s="126"/>
      <c r="O1608" s="126"/>
      <c r="Q1608" s="50" t="s">
        <v>562</v>
      </c>
      <c r="S1608" s="50"/>
      <c r="U1608" s="50" t="s">
        <v>563</v>
      </c>
      <c r="W1608" s="50"/>
      <c r="Y1608" s="50"/>
      <c r="AA1608" s="50"/>
    </row>
    <row r="1609" spans="1:28" ht="54" customHeight="1" outlineLevel="1" thickBot="1" x14ac:dyDescent="0.3">
      <c r="B1609" s="1"/>
      <c r="D1609" s="1"/>
      <c r="E1609" s="1"/>
      <c r="F1609" s="92"/>
      <c r="G1609" s="114" t="s">
        <v>556</v>
      </c>
      <c r="H1609" s="114"/>
      <c r="I1609" s="115"/>
      <c r="J1609" s="39">
        <v>1</v>
      </c>
      <c r="K1609" s="39">
        <v>1</v>
      </c>
      <c r="L1609" s="36">
        <f>IFERROR(K1609/J1609,0)</f>
        <v>1</v>
      </c>
      <c r="N1609" s="126"/>
      <c r="O1609" s="126"/>
      <c r="Q1609" s="50" t="s">
        <v>562</v>
      </c>
      <c r="S1609" s="50"/>
      <c r="U1609" s="50" t="s">
        <v>563</v>
      </c>
      <c r="W1609" s="50"/>
      <c r="Y1609" s="50"/>
      <c r="AA1609" s="50"/>
    </row>
    <row r="1610" spans="1:28" ht="54" customHeight="1" outlineLevel="1" thickBot="1" x14ac:dyDescent="0.3">
      <c r="B1610" s="1"/>
      <c r="D1610" s="1"/>
      <c r="E1610" s="1"/>
      <c r="F1610" s="92"/>
      <c r="G1610" s="114" t="s">
        <v>557</v>
      </c>
      <c r="H1610" s="114"/>
      <c r="I1610" s="115"/>
      <c r="J1610" s="39">
        <v>1</v>
      </c>
      <c r="K1610" s="39">
        <v>1</v>
      </c>
      <c r="L1610" s="36">
        <f>IFERROR(K1610/J1610,0)</f>
        <v>1</v>
      </c>
      <c r="N1610" s="126"/>
      <c r="O1610" s="126"/>
      <c r="Q1610" s="50" t="s">
        <v>560</v>
      </c>
      <c r="S1610" s="50"/>
      <c r="U1610" s="50" t="s">
        <v>564</v>
      </c>
      <c r="W1610" s="50"/>
      <c r="Y1610" s="50"/>
      <c r="AA1610" s="50"/>
    </row>
    <row r="1611" spans="1:28" ht="45" customHeight="1" outlineLevel="1" thickBot="1" x14ac:dyDescent="0.3">
      <c r="B1611" s="1"/>
      <c r="D1611" s="1"/>
      <c r="E1611" s="1"/>
      <c r="F1611" s="92"/>
      <c r="G1611" s="93"/>
      <c r="H1611" s="93"/>
      <c r="I1611" s="94"/>
      <c r="J1611" s="39"/>
      <c r="K1611" s="39"/>
      <c r="L1611" s="36">
        <f>IFERROR(K1611/J1611,0)</f>
        <v>0</v>
      </c>
      <c r="N1611"/>
      <c r="O1611"/>
      <c r="Q1611" s="50"/>
      <c r="S1611" s="50"/>
      <c r="U1611" s="50"/>
      <c r="W1611" s="50"/>
      <c r="Y1611" s="50"/>
      <c r="AA1611" s="50"/>
    </row>
    <row r="1612" spans="1:28" ht="21" customHeight="1" outlineLevel="1" thickBot="1" x14ac:dyDescent="0.3">
      <c r="A1612" s="55"/>
      <c r="B1612" s="1"/>
      <c r="D1612" s="1"/>
      <c r="E1612" s="1"/>
      <c r="F1612" s="119" t="s">
        <v>15</v>
      </c>
      <c r="G1612" s="114"/>
      <c r="H1612" s="114"/>
      <c r="I1612" s="115"/>
      <c r="J1612" s="39">
        <f>SUM(J1605:J1611)</f>
        <v>6</v>
      </c>
      <c r="K1612" s="39">
        <f>SUM(K1605:K1611)</f>
        <v>6</v>
      </c>
      <c r="L1612" s="36">
        <f>IFERROR(K1612/J1612,0)</f>
        <v>1</v>
      </c>
      <c r="N1612"/>
      <c r="O1612"/>
      <c r="Q1612" s="50"/>
      <c r="S1612" s="50"/>
      <c r="U1612" s="50"/>
      <c r="W1612" s="50"/>
      <c r="Y1612" s="50"/>
      <c r="AA1612" s="50"/>
      <c r="AB1612"/>
    </row>
    <row r="1613" spans="1:28" x14ac:dyDescent="0.25">
      <c r="N1613"/>
      <c r="O1613"/>
    </row>
    <row r="1614" spans="1:28" ht="27" customHeight="1" thickBot="1" x14ac:dyDescent="0.3">
      <c r="B1614" s="1"/>
      <c r="D1614" s="1"/>
      <c r="F1614" s="124" t="str">
        <f>F1600</f>
        <v>METAS FINANCEIRAS 2019</v>
      </c>
      <c r="G1614" s="124"/>
      <c r="H1614" s="124"/>
      <c r="I1614" s="124"/>
      <c r="J1614" s="124"/>
      <c r="K1614" s="124"/>
      <c r="L1614" s="124"/>
      <c r="N1614" s="8" t="s">
        <v>1</v>
      </c>
      <c r="O1614" s="9" t="s">
        <v>2</v>
      </c>
      <c r="Q1614" s="123" t="s">
        <v>3</v>
      </c>
      <c r="R1614" s="11"/>
      <c r="S1614" s="123" t="s">
        <v>4</v>
      </c>
      <c r="T1614" s="12"/>
      <c r="U1614" s="123" t="s">
        <v>5</v>
      </c>
      <c r="V1614" s="12"/>
      <c r="W1614" s="123" t="s">
        <v>6</v>
      </c>
      <c r="X1614" s="13"/>
      <c r="Y1614" s="123" t="s">
        <v>7</v>
      </c>
      <c r="Z1614" s="13"/>
      <c r="AA1614" s="123" t="s">
        <v>8</v>
      </c>
    </row>
    <row r="1615" spans="1:28" ht="30" customHeight="1" thickBot="1" x14ac:dyDescent="0.3">
      <c r="B1615" s="14" t="str">
        <f>B1601</f>
        <v>Unidade Responsável</v>
      </c>
      <c r="C1615" s="14" t="str">
        <f t="shared" ref="C1615:L1615" si="90">C1601</f>
        <v>P/A</v>
      </c>
      <c r="D1615" s="14" t="str">
        <f t="shared" si="90"/>
        <v>Denominação</v>
      </c>
      <c r="E1615" s="14" t="str">
        <f t="shared" si="90"/>
        <v>Objetivo Estratégico Principal</v>
      </c>
      <c r="F1615" s="15">
        <f t="shared" si="90"/>
        <v>0</v>
      </c>
      <c r="G1615" s="16" t="str">
        <f t="shared" si="90"/>
        <v>Programação 2019</v>
      </c>
      <c r="H1615" s="15" t="str">
        <f t="shared" si="90"/>
        <v>Transposições no período
Janeiro á Junho</v>
      </c>
      <c r="I1615" s="16" t="str">
        <f t="shared" si="90"/>
        <v>Total programado + Transposições em 30/06/2019</v>
      </c>
      <c r="J1615" s="17" t="str">
        <f t="shared" si="90"/>
        <v>Total executado no período</v>
      </c>
      <c r="K1615" s="18" t="str">
        <f t="shared" si="90"/>
        <v>Total executado acumulado</v>
      </c>
      <c r="L1615" s="19" t="str">
        <f t="shared" si="90"/>
        <v>% de realização em relação ao total executado</v>
      </c>
      <c r="N1615" s="125"/>
      <c r="O1615" s="125"/>
      <c r="Q1615" s="116"/>
      <c r="R1615" s="43"/>
      <c r="S1615" s="116"/>
      <c r="T1615" s="21"/>
      <c r="U1615" s="116"/>
      <c r="V1615" s="21"/>
      <c r="W1615" s="116"/>
      <c r="X1615" s="21"/>
      <c r="Y1615" s="116"/>
      <c r="Z1615" s="21"/>
      <c r="AA1615" s="116"/>
    </row>
    <row r="1616" spans="1:28" ht="59.25" customHeight="1" thickBot="1" x14ac:dyDescent="0.3">
      <c r="A1616" s="23" t="str">
        <f>'[1]Quadro Geral'!A49</f>
        <v>03.06.003</v>
      </c>
      <c r="B1616" s="24" t="str">
        <f>VLOOKUP(A1616,'[1]Quadro Geral'!$A$7:$N$78,'META FÍSICA e FINANCEIRA'!$B$2,0)</f>
        <v>Comissão Ordinária de Fiscalização</v>
      </c>
      <c r="C1616" s="25" t="str">
        <f>VLOOKUP(A1616,'[1]Quadro Geral'!$A$7:$N$78,'META FÍSICA e FINANCEIRA'!$C$2,0)</f>
        <v>P</v>
      </c>
      <c r="D1616" s="25" t="str">
        <f>VLOOKUP(A1616,'[1]Quadro Geral'!$A$7:$N$78,'META FÍSICA e FINANCEIRA'!$D$2,0)</f>
        <v>03.06.003 - Fiscalização em Foco</v>
      </c>
      <c r="E1616" s="26" t="str">
        <f>VLOOKUP(A1616,'[1]Quadro Geral'!$A$7:$N$78,'META FÍSICA e FINANCEIRA'!$E$2,0)</f>
        <v>Tornar a fiscalização um vetor de melhoria do exercício da Arquitetura e Urbanismo</v>
      </c>
      <c r="F1616" s="27" t="e">
        <f>VLOOKUP(E1616,'[1]Quadro Geral'!$A$7:$N$78,'META FÍSICA e FINANCEIRA'!$B$2,0)</f>
        <v>#N/A</v>
      </c>
      <c r="G1616" s="28">
        <f>VLOOKUP(A1616,'[1]Quadro Geral'!$A$7:$N$78,'META FÍSICA e FINANCEIRA'!$G$1,0)</f>
        <v>128926.2</v>
      </c>
      <c r="H1616" s="27">
        <f>VLOOKUP(A1616,'[1]Quadro Geral'!$A$7:$N$78,'META FÍSICA e FINANCEIRA'!$H$1,0)</f>
        <v>0</v>
      </c>
      <c r="I1616" s="28">
        <f>VLOOKUP(A1616,'[1]Quadro Geral'!$A$7:$N$78,'META FÍSICA e FINANCEIRA'!$I$1,0)</f>
        <v>128926.2</v>
      </c>
      <c r="J1616" s="29">
        <f>VLOOKUP(A1616,'[1]Quadro Geral'!$A$7:$N$78,'META FÍSICA e FINANCEIRA'!$J$1,0)</f>
        <v>0</v>
      </c>
      <c r="K1616" s="30">
        <f>VLOOKUP(A1616,'[1]Quadro Geral'!$A$7:$N$78,'META FÍSICA e FINANCEIRA'!$K$1,0)</f>
        <v>0</v>
      </c>
      <c r="L1616" s="31">
        <f>IFERROR(K1616/G1616,0)</f>
        <v>0</v>
      </c>
      <c r="N1616" s="126"/>
      <c r="O1616" s="126"/>
      <c r="Q1616" s="44"/>
      <c r="S1616" s="20"/>
      <c r="U1616" s="20"/>
      <c r="W1616" s="20"/>
      <c r="Y1616" s="20"/>
      <c r="AA1616" s="20"/>
    </row>
    <row r="1617" spans="1:28" ht="36.75" customHeight="1" outlineLevel="1" thickBot="1" x14ac:dyDescent="0.3">
      <c r="A1617" s="54"/>
      <c r="B1617"/>
      <c r="C1617"/>
      <c r="D1617"/>
      <c r="E1617"/>
      <c r="F1617" s="116" t="str">
        <f>$F$5</f>
        <v>METAS FÍSICAS  2019</v>
      </c>
      <c r="G1617" s="116"/>
      <c r="H1617" s="116"/>
      <c r="I1617" s="116"/>
      <c r="J1617" s="116"/>
      <c r="K1617" s="116"/>
      <c r="L1617" s="116"/>
      <c r="N1617" s="126"/>
      <c r="O1617" s="126"/>
      <c r="Q1617" s="20"/>
      <c r="S1617" s="22"/>
      <c r="U1617" s="22"/>
      <c r="W1617" s="22"/>
      <c r="Y1617" s="22"/>
      <c r="AA1617" s="22"/>
    </row>
    <row r="1618" spans="1:28" ht="21" customHeight="1" outlineLevel="1" thickBot="1" x14ac:dyDescent="0.3">
      <c r="A1618" s="54"/>
      <c r="B1618"/>
      <c r="C1618"/>
      <c r="D1618"/>
      <c r="E1618"/>
      <c r="F1618" s="117" t="s">
        <v>11</v>
      </c>
      <c r="G1618" s="117"/>
      <c r="H1618" s="117"/>
      <c r="I1618" s="118"/>
      <c r="J1618" s="33" t="s">
        <v>12</v>
      </c>
      <c r="K1618" s="33" t="s">
        <v>13</v>
      </c>
      <c r="L1618" s="34" t="s">
        <v>14</v>
      </c>
      <c r="N1618" s="126"/>
      <c r="O1618" s="126"/>
      <c r="Q1618" s="44"/>
      <c r="S1618" s="20"/>
      <c r="U1618" s="20"/>
      <c r="W1618" s="20"/>
      <c r="Y1618" s="20"/>
      <c r="AA1618" s="20"/>
    </row>
    <row r="1619" spans="1:28" ht="75" customHeight="1" outlineLevel="1" thickBot="1" x14ac:dyDescent="0.3">
      <c r="B1619" s="1"/>
      <c r="D1619" s="1"/>
      <c r="E1619" s="1"/>
      <c r="F1619" s="99"/>
      <c r="G1619" s="114" t="s">
        <v>569</v>
      </c>
      <c r="H1619" s="114"/>
      <c r="I1619" s="115"/>
      <c r="J1619" s="39">
        <v>1</v>
      </c>
      <c r="K1619" s="39">
        <v>1</v>
      </c>
      <c r="L1619" s="36">
        <f>IFERROR(K1619/J1619,0)</f>
        <v>1</v>
      </c>
      <c r="N1619" s="126"/>
      <c r="O1619" s="126"/>
      <c r="Q1619" s="20" t="s">
        <v>570</v>
      </c>
      <c r="S1619" s="22"/>
      <c r="U1619" s="22" t="s">
        <v>571</v>
      </c>
      <c r="W1619" s="22"/>
      <c r="Y1619" s="22"/>
      <c r="AA1619" s="22"/>
    </row>
    <row r="1620" spans="1:28" ht="64.5" customHeight="1" outlineLevel="1" thickBot="1" x14ac:dyDescent="0.3">
      <c r="B1620" s="1"/>
      <c r="D1620" s="1"/>
      <c r="E1620" s="1"/>
      <c r="F1620" s="96"/>
      <c r="G1620" s="114" t="s">
        <v>565</v>
      </c>
      <c r="H1620" s="114"/>
      <c r="I1620" s="115"/>
      <c r="J1620" s="39">
        <v>1</v>
      </c>
      <c r="K1620" s="39">
        <v>1</v>
      </c>
      <c r="L1620" s="36">
        <f t="shared" ref="L1620:L1625" si="91">IFERROR(K1620/J1620,0)</f>
        <v>1</v>
      </c>
      <c r="N1620" s="126"/>
      <c r="O1620" s="126"/>
      <c r="Q1620" s="44" t="s">
        <v>570</v>
      </c>
      <c r="S1620" s="20"/>
      <c r="U1620" s="20" t="s">
        <v>572</v>
      </c>
      <c r="W1620" s="20"/>
      <c r="Y1620" s="20"/>
      <c r="AA1620" s="20"/>
    </row>
    <row r="1621" spans="1:28" ht="60" customHeight="1" outlineLevel="1" thickBot="1" x14ac:dyDescent="0.3">
      <c r="B1621" s="1"/>
      <c r="D1621" s="1"/>
      <c r="E1621" s="1"/>
      <c r="F1621" s="96"/>
      <c r="G1621" s="114" t="s">
        <v>566</v>
      </c>
      <c r="H1621" s="114"/>
      <c r="I1621" s="115"/>
      <c r="J1621" s="39">
        <v>1</v>
      </c>
      <c r="K1621" s="39">
        <v>1</v>
      </c>
      <c r="L1621" s="36">
        <f t="shared" si="91"/>
        <v>1</v>
      </c>
      <c r="N1621" s="126"/>
      <c r="O1621" s="126"/>
      <c r="Q1621" s="20" t="s">
        <v>573</v>
      </c>
      <c r="S1621" s="22"/>
      <c r="U1621" s="22" t="s">
        <v>574</v>
      </c>
      <c r="W1621" s="22"/>
      <c r="Y1621" s="22"/>
      <c r="AA1621" s="22"/>
    </row>
    <row r="1622" spans="1:28" ht="85.5" customHeight="1" outlineLevel="1" thickBot="1" x14ac:dyDescent="0.3">
      <c r="B1622" s="1"/>
      <c r="D1622" s="1"/>
      <c r="E1622" s="1"/>
      <c r="F1622" s="96"/>
      <c r="G1622" s="114" t="s">
        <v>567</v>
      </c>
      <c r="H1622" s="114"/>
      <c r="I1622" s="115"/>
      <c r="J1622" s="39">
        <v>6</v>
      </c>
      <c r="K1622" s="39">
        <v>6</v>
      </c>
      <c r="L1622" s="36">
        <f t="shared" si="91"/>
        <v>1</v>
      </c>
      <c r="N1622" s="126"/>
      <c r="O1622" s="126"/>
      <c r="Q1622" s="44" t="s">
        <v>570</v>
      </c>
      <c r="S1622" s="20"/>
      <c r="U1622" s="107" t="s">
        <v>575</v>
      </c>
      <c r="W1622" s="20"/>
      <c r="Y1622" s="20"/>
      <c r="AA1622" s="20"/>
    </row>
    <row r="1623" spans="1:28" ht="54" customHeight="1" outlineLevel="1" thickBot="1" x14ac:dyDescent="0.3">
      <c r="B1623" s="1"/>
      <c r="D1623" s="1"/>
      <c r="E1623" s="1"/>
      <c r="F1623" s="96"/>
      <c r="G1623" s="114" t="s">
        <v>568</v>
      </c>
      <c r="H1623" s="114"/>
      <c r="I1623" s="115"/>
      <c r="J1623" s="39">
        <v>1</v>
      </c>
      <c r="K1623" s="39">
        <v>1</v>
      </c>
      <c r="L1623" s="36">
        <f t="shared" si="91"/>
        <v>1</v>
      </c>
      <c r="N1623" s="126"/>
      <c r="O1623" s="126"/>
      <c r="Q1623" s="20" t="s">
        <v>570</v>
      </c>
      <c r="S1623" s="22"/>
      <c r="U1623" s="108" t="s">
        <v>576</v>
      </c>
      <c r="W1623" s="22"/>
      <c r="Y1623" s="22"/>
      <c r="AA1623" s="22"/>
    </row>
    <row r="1624" spans="1:28" ht="45" hidden="1" customHeight="1" outlineLevel="1" thickBot="1" x14ac:dyDescent="0.3">
      <c r="B1624" s="1"/>
      <c r="D1624" s="1"/>
      <c r="E1624" s="1"/>
      <c r="F1624" s="96"/>
      <c r="G1624" s="97"/>
      <c r="H1624" s="97"/>
      <c r="I1624" s="98"/>
      <c r="J1624" s="39"/>
      <c r="K1624" s="39"/>
      <c r="L1624" s="36">
        <f t="shared" si="91"/>
        <v>0</v>
      </c>
      <c r="N1624" s="126"/>
      <c r="O1624" s="126"/>
      <c r="Q1624" s="44"/>
      <c r="S1624" s="20"/>
      <c r="U1624" s="20"/>
      <c r="W1624" s="20"/>
      <c r="Y1624" s="20"/>
      <c r="AA1624" s="20"/>
    </row>
    <row r="1625" spans="1:28" ht="45" hidden="1" customHeight="1" outlineLevel="1" thickBot="1" x14ac:dyDescent="0.3">
      <c r="B1625" s="1"/>
      <c r="D1625" s="1"/>
      <c r="E1625" s="1"/>
      <c r="F1625" s="96"/>
      <c r="G1625" s="97"/>
      <c r="H1625" s="97"/>
      <c r="I1625" s="98"/>
      <c r="J1625" s="39"/>
      <c r="K1625" s="39"/>
      <c r="L1625" s="36">
        <f t="shared" si="91"/>
        <v>0</v>
      </c>
      <c r="N1625" s="126"/>
      <c r="O1625" s="126"/>
      <c r="Q1625" s="20"/>
      <c r="S1625" s="22"/>
      <c r="U1625" s="22"/>
      <c r="W1625" s="22"/>
      <c r="Y1625" s="22"/>
      <c r="AA1625" s="22"/>
    </row>
    <row r="1626" spans="1:28" ht="45" hidden="1" customHeight="1" outlineLevel="1" thickBot="1" x14ac:dyDescent="0.3">
      <c r="B1626" s="1"/>
      <c r="D1626" s="1"/>
      <c r="E1626" s="1"/>
      <c r="F1626" s="99"/>
      <c r="G1626" s="100"/>
      <c r="H1626" s="100"/>
      <c r="I1626" s="101"/>
      <c r="J1626" s="39"/>
      <c r="K1626" s="39"/>
      <c r="L1626" s="36">
        <f>IFERROR(K1626/J1626,0)</f>
        <v>0</v>
      </c>
      <c r="N1626" s="126"/>
      <c r="O1626" s="126"/>
      <c r="Q1626" s="44"/>
      <c r="S1626" s="20"/>
      <c r="U1626" s="20"/>
      <c r="W1626" s="20"/>
      <c r="Y1626" s="20"/>
      <c r="AA1626" s="20"/>
    </row>
    <row r="1627" spans="1:28" ht="21" customHeight="1" outlineLevel="1" thickBot="1" x14ac:dyDescent="0.3">
      <c r="A1627" s="55"/>
      <c r="B1627" s="1"/>
      <c r="D1627" s="1"/>
      <c r="E1627" s="1"/>
      <c r="F1627" s="119" t="s">
        <v>15</v>
      </c>
      <c r="G1627" s="114"/>
      <c r="H1627" s="114"/>
      <c r="I1627" s="115"/>
      <c r="J1627" s="39">
        <f>SUM(J1619:J1626)</f>
        <v>10</v>
      </c>
      <c r="K1627" s="39">
        <f>SUM(K1619:K1626)</f>
        <v>10</v>
      </c>
      <c r="L1627" s="36">
        <f>IFERROR(K1627/J1627,0)</f>
        <v>1</v>
      </c>
      <c r="N1627" s="126"/>
      <c r="O1627" s="126"/>
      <c r="Q1627" s="20"/>
      <c r="S1627" s="22"/>
      <c r="U1627" s="22"/>
      <c r="W1627" s="22"/>
      <c r="Y1627" s="22"/>
      <c r="AA1627" s="22"/>
      <c r="AB1627"/>
    </row>
    <row r="1628" spans="1:28" x14ac:dyDescent="0.25">
      <c r="N1628"/>
      <c r="O1628"/>
    </row>
    <row r="1629" spans="1:28" ht="27" customHeight="1" thickBot="1" x14ac:dyDescent="0.3">
      <c r="B1629" s="1"/>
      <c r="D1629" s="1"/>
      <c r="F1629" s="124" t="str">
        <f>F1614</f>
        <v>METAS FINANCEIRAS 2019</v>
      </c>
      <c r="G1629" s="124"/>
      <c r="H1629" s="124"/>
      <c r="I1629" s="124"/>
      <c r="J1629" s="124"/>
      <c r="K1629" s="124"/>
      <c r="L1629" s="124"/>
      <c r="N1629" s="8" t="s">
        <v>1</v>
      </c>
      <c r="O1629" s="9" t="s">
        <v>2</v>
      </c>
      <c r="Q1629" s="123" t="s">
        <v>3</v>
      </c>
      <c r="R1629" s="11"/>
      <c r="S1629" s="123" t="s">
        <v>4</v>
      </c>
      <c r="T1629" s="12"/>
      <c r="U1629" s="123" t="s">
        <v>5</v>
      </c>
      <c r="V1629" s="12"/>
      <c r="W1629" s="123" t="s">
        <v>6</v>
      </c>
      <c r="X1629" s="13"/>
      <c r="Y1629" s="123" t="s">
        <v>7</v>
      </c>
      <c r="Z1629" s="13"/>
      <c r="AA1629" s="123" t="s">
        <v>8</v>
      </c>
    </row>
    <row r="1630" spans="1:28" ht="30" customHeight="1" thickBot="1" x14ac:dyDescent="0.3">
      <c r="B1630" s="14" t="str">
        <f>B1615</f>
        <v>Unidade Responsável</v>
      </c>
      <c r="C1630" s="14" t="str">
        <f t="shared" ref="C1630:L1630" si="92">C1615</f>
        <v>P/A</v>
      </c>
      <c r="D1630" s="14" t="str">
        <f t="shared" si="92"/>
        <v>Denominação</v>
      </c>
      <c r="E1630" s="14" t="str">
        <f t="shared" si="92"/>
        <v>Objetivo Estratégico Principal</v>
      </c>
      <c r="F1630" s="15">
        <f t="shared" si="92"/>
        <v>0</v>
      </c>
      <c r="G1630" s="16" t="str">
        <f t="shared" si="92"/>
        <v>Programação 2019</v>
      </c>
      <c r="H1630" s="15" t="str">
        <f t="shared" si="92"/>
        <v>Transposições no período
Janeiro á Junho</v>
      </c>
      <c r="I1630" s="16" t="str">
        <f t="shared" si="92"/>
        <v>Total programado + Transposições em 30/06/2019</v>
      </c>
      <c r="J1630" s="17" t="str">
        <f t="shared" si="92"/>
        <v>Total executado no período</v>
      </c>
      <c r="K1630" s="18" t="str">
        <f t="shared" si="92"/>
        <v>Total executado acumulado</v>
      </c>
      <c r="L1630" s="19" t="str">
        <f t="shared" si="92"/>
        <v>% de realização em relação ao total executado</v>
      </c>
      <c r="N1630" s="125"/>
      <c r="O1630" s="125"/>
      <c r="Q1630" s="116"/>
      <c r="R1630" s="43"/>
      <c r="S1630" s="116"/>
      <c r="T1630" s="21"/>
      <c r="U1630" s="116"/>
      <c r="V1630" s="21"/>
      <c r="W1630" s="116"/>
      <c r="X1630" s="21"/>
      <c r="Y1630" s="116"/>
      <c r="Z1630" s="21"/>
      <c r="AA1630" s="116"/>
    </row>
    <row r="1631" spans="1:28" ht="59.25" customHeight="1" thickBot="1" x14ac:dyDescent="0.3">
      <c r="A1631" s="23" t="str">
        <f>'[1]Quadro Geral'!A50</f>
        <v>03.06.004</v>
      </c>
      <c r="B1631" s="24" t="str">
        <f>VLOOKUP(A1631,'[1]Quadro Geral'!$A$7:$N$78,'META FÍSICA e FINANCEIRA'!$B$2,0)</f>
        <v>Comissão Ordinária de Fiscalização</v>
      </c>
      <c r="C1631" s="25" t="str">
        <f>VLOOKUP(A1631,'[1]Quadro Geral'!$A$7:$N$78,'META FÍSICA e FINANCEIRA'!$C$2,0)</f>
        <v>P</v>
      </c>
      <c r="D1631" s="25" t="str">
        <f>VLOOKUP(A1631,'[1]Quadro Geral'!$A$7:$N$78,'META FÍSICA e FINANCEIRA'!$D$2,0)</f>
        <v>03.06.004 - Projeto Piloto - Atras do balcão</v>
      </c>
      <c r="E1631" s="26" t="str">
        <f>VLOOKUP(A1631,'[1]Quadro Geral'!$A$7:$N$78,'META FÍSICA e FINANCEIRA'!$E$2,0)</f>
        <v>Tornar a fiscalização um vetor de melhoria do exercício da Arquitetura e Urbanismo</v>
      </c>
      <c r="F1631" s="27" t="e">
        <f>VLOOKUP(E1631,'[1]Quadro Geral'!$A$7:$N$78,'META FÍSICA e FINANCEIRA'!$B$2,0)</f>
        <v>#N/A</v>
      </c>
      <c r="G1631" s="28">
        <f>VLOOKUP(A1631,'[1]Quadro Geral'!$A$7:$N$78,'META FÍSICA e FINANCEIRA'!$G$1,0)</f>
        <v>10001.26</v>
      </c>
      <c r="H1631" s="27">
        <f>VLOOKUP(A1631,'[1]Quadro Geral'!$A$7:$N$78,'META FÍSICA e FINANCEIRA'!$H$1,0)</f>
        <v>0</v>
      </c>
      <c r="I1631" s="28">
        <f>VLOOKUP(A1631,'[1]Quadro Geral'!$A$7:$N$78,'META FÍSICA e FINANCEIRA'!$I$1,0)</f>
        <v>10001.26</v>
      </c>
      <c r="J1631" s="29">
        <f>VLOOKUP(A1631,'[1]Quadro Geral'!$A$7:$N$78,'META FÍSICA e FINANCEIRA'!$J$1,0)</f>
        <v>0</v>
      </c>
      <c r="K1631" s="30">
        <f>VLOOKUP(A1631,'[1]Quadro Geral'!$A$7:$N$78,'META FÍSICA e FINANCEIRA'!$K$1,0)</f>
        <v>0</v>
      </c>
      <c r="L1631" s="31">
        <f>IFERROR(K1631/G1631,0)</f>
        <v>0</v>
      </c>
      <c r="N1631" s="126"/>
      <c r="O1631" s="126"/>
      <c r="Q1631" s="44"/>
      <c r="S1631" s="20"/>
      <c r="U1631" s="20"/>
      <c r="W1631" s="20"/>
      <c r="Y1631" s="20"/>
      <c r="AA1631" s="20"/>
    </row>
    <row r="1632" spans="1:28" ht="36.75" customHeight="1" outlineLevel="1" thickBot="1" x14ac:dyDescent="0.3">
      <c r="A1632" s="54"/>
      <c r="B1632"/>
      <c r="C1632"/>
      <c r="D1632"/>
      <c r="E1632"/>
      <c r="F1632" s="116" t="str">
        <f>$F$5</f>
        <v>METAS FÍSICAS  2019</v>
      </c>
      <c r="G1632" s="116"/>
      <c r="H1632" s="116"/>
      <c r="I1632" s="116"/>
      <c r="J1632" s="116"/>
      <c r="K1632" s="116"/>
      <c r="L1632" s="116"/>
      <c r="N1632" s="126"/>
      <c r="O1632" s="126"/>
      <c r="Q1632" s="20"/>
      <c r="S1632" s="22"/>
      <c r="U1632" s="22"/>
      <c r="W1632" s="22"/>
      <c r="Y1632" s="22"/>
      <c r="AA1632" s="22"/>
    </row>
    <row r="1633" spans="1:28" ht="21" customHeight="1" outlineLevel="1" thickBot="1" x14ac:dyDescent="0.3">
      <c r="A1633" s="54"/>
      <c r="B1633"/>
      <c r="C1633"/>
      <c r="D1633"/>
      <c r="E1633"/>
      <c r="F1633" s="117" t="s">
        <v>11</v>
      </c>
      <c r="G1633" s="117"/>
      <c r="H1633" s="117"/>
      <c r="I1633" s="118"/>
      <c r="J1633" s="33" t="s">
        <v>12</v>
      </c>
      <c r="K1633" s="33" t="s">
        <v>13</v>
      </c>
      <c r="L1633" s="34" t="s">
        <v>14</v>
      </c>
      <c r="N1633" s="126"/>
      <c r="O1633" s="126"/>
      <c r="Q1633" s="22"/>
      <c r="S1633" s="22"/>
      <c r="U1633" s="22"/>
      <c r="W1633" s="22"/>
      <c r="Y1633" s="22"/>
      <c r="AA1633" s="22"/>
    </row>
    <row r="1634" spans="1:28" ht="45" customHeight="1" outlineLevel="1" thickBot="1" x14ac:dyDescent="0.3">
      <c r="B1634" s="1"/>
      <c r="D1634" s="1"/>
      <c r="E1634" s="1"/>
      <c r="F1634" s="99"/>
      <c r="G1634" s="114" t="s">
        <v>577</v>
      </c>
      <c r="H1634" s="114"/>
      <c r="I1634" s="115"/>
      <c r="J1634" s="39">
        <v>1</v>
      </c>
      <c r="K1634" s="39">
        <v>1</v>
      </c>
      <c r="L1634" s="36">
        <f>IFERROR(K1634/J1634,0)</f>
        <v>1</v>
      </c>
      <c r="N1634" s="126"/>
      <c r="O1634" s="126"/>
      <c r="Q1634" s="22" t="s">
        <v>580</v>
      </c>
      <c r="S1634" s="22"/>
      <c r="U1634" s="22" t="s">
        <v>581</v>
      </c>
      <c r="W1634" s="22"/>
      <c r="Y1634" s="22"/>
      <c r="AA1634" s="22"/>
    </row>
    <row r="1635" spans="1:28" ht="109.5" customHeight="1" outlineLevel="1" thickBot="1" x14ac:dyDescent="0.3">
      <c r="B1635" s="1"/>
      <c r="D1635" s="1"/>
      <c r="E1635" s="1"/>
      <c r="F1635" s="99"/>
      <c r="G1635" s="114" t="s">
        <v>579</v>
      </c>
      <c r="H1635" s="114"/>
      <c r="I1635" s="115"/>
      <c r="J1635" s="39">
        <v>1</v>
      </c>
      <c r="K1635" s="39">
        <v>1</v>
      </c>
      <c r="L1635" s="36">
        <f t="shared" ref="L1635:L1668" si="93">IFERROR(K1635/J1635,0)</f>
        <v>1</v>
      </c>
      <c r="N1635" s="126"/>
      <c r="O1635" s="126"/>
      <c r="Q1635" s="22" t="s">
        <v>580</v>
      </c>
      <c r="S1635" s="22"/>
      <c r="U1635" s="22" t="s">
        <v>582</v>
      </c>
      <c r="W1635" s="22"/>
      <c r="Y1635" s="22"/>
      <c r="AA1635" s="22"/>
    </row>
    <row r="1636" spans="1:28" ht="45" customHeight="1" outlineLevel="1" thickBot="1" x14ac:dyDescent="0.3">
      <c r="B1636" s="1"/>
      <c r="D1636" s="1"/>
      <c r="E1636" s="1"/>
      <c r="F1636" s="99"/>
      <c r="G1636" s="114" t="s">
        <v>578</v>
      </c>
      <c r="H1636" s="114"/>
      <c r="I1636" s="115"/>
      <c r="J1636" s="39">
        <v>1</v>
      </c>
      <c r="K1636" s="39">
        <v>1</v>
      </c>
      <c r="L1636" s="36">
        <f t="shared" si="93"/>
        <v>1</v>
      </c>
      <c r="N1636" s="126"/>
      <c r="O1636" s="126"/>
      <c r="Q1636" s="22" t="s">
        <v>580</v>
      </c>
      <c r="S1636" s="22"/>
      <c r="U1636" s="22"/>
      <c r="W1636" s="22"/>
      <c r="Y1636" s="22"/>
      <c r="AA1636" s="22"/>
    </row>
    <row r="1637" spans="1:28" ht="45" hidden="1" customHeight="1" outlineLevel="1" thickBot="1" x14ac:dyDescent="0.3">
      <c r="B1637" s="1"/>
      <c r="D1637" s="1"/>
      <c r="E1637" s="1"/>
      <c r="F1637" s="99"/>
      <c r="G1637" s="100"/>
      <c r="H1637" s="100"/>
      <c r="I1637" s="101"/>
      <c r="J1637" s="39"/>
      <c r="K1637" s="39"/>
      <c r="L1637" s="36">
        <f t="shared" si="93"/>
        <v>0</v>
      </c>
      <c r="N1637"/>
      <c r="O1637"/>
      <c r="Q1637" s="22"/>
      <c r="S1637" s="22"/>
      <c r="U1637" s="22"/>
      <c r="W1637" s="22"/>
      <c r="Y1637" s="22"/>
      <c r="AA1637" s="22"/>
    </row>
    <row r="1638" spans="1:28" ht="45" hidden="1" customHeight="1" outlineLevel="1" thickBot="1" x14ac:dyDescent="0.3">
      <c r="B1638" s="1"/>
      <c r="D1638" s="1"/>
      <c r="E1638" s="1"/>
      <c r="F1638" s="99"/>
      <c r="G1638" s="100"/>
      <c r="H1638" s="100"/>
      <c r="I1638" s="101"/>
      <c r="J1638" s="39"/>
      <c r="K1638" s="39"/>
      <c r="L1638" s="36">
        <f t="shared" si="93"/>
        <v>0</v>
      </c>
      <c r="N1638"/>
      <c r="O1638"/>
      <c r="Q1638" s="22"/>
      <c r="S1638" s="22"/>
      <c r="U1638" s="22"/>
      <c r="W1638" s="22"/>
      <c r="Y1638" s="22"/>
      <c r="Z1638"/>
      <c r="AA1638"/>
    </row>
    <row r="1639" spans="1:28" ht="45" hidden="1" customHeight="1" outlineLevel="1" thickBot="1" x14ac:dyDescent="0.3">
      <c r="B1639" s="1"/>
      <c r="D1639" s="1"/>
      <c r="E1639" s="1"/>
      <c r="F1639" s="99"/>
      <c r="G1639" s="100"/>
      <c r="H1639" s="100"/>
      <c r="I1639" s="101"/>
      <c r="J1639" s="39"/>
      <c r="K1639" s="39"/>
      <c r="L1639" s="36">
        <f t="shared" si="93"/>
        <v>0</v>
      </c>
      <c r="N1639"/>
      <c r="O1639"/>
      <c r="Q1639" s="22"/>
      <c r="S1639" s="22"/>
      <c r="U1639" s="22"/>
      <c r="W1639" s="22"/>
      <c r="Y1639" s="22"/>
      <c r="Z1639"/>
      <c r="AA1639"/>
    </row>
    <row r="1640" spans="1:28" ht="45" hidden="1" customHeight="1" outlineLevel="1" thickBot="1" x14ac:dyDescent="0.3">
      <c r="B1640" s="1"/>
      <c r="D1640" s="1"/>
      <c r="E1640" s="1"/>
      <c r="F1640" s="99"/>
      <c r="G1640" s="100"/>
      <c r="H1640" s="100"/>
      <c r="I1640" s="101"/>
      <c r="J1640" s="39"/>
      <c r="K1640" s="39"/>
      <c r="L1640" s="36">
        <f t="shared" si="93"/>
        <v>0</v>
      </c>
      <c r="N1640"/>
      <c r="O1640"/>
      <c r="Q1640" s="22"/>
      <c r="S1640" s="22"/>
      <c r="U1640" s="22"/>
      <c r="W1640" s="22"/>
      <c r="Y1640" s="22"/>
      <c r="Z1640"/>
      <c r="AA1640"/>
    </row>
    <row r="1641" spans="1:28" ht="45" hidden="1" customHeight="1" outlineLevel="1" thickBot="1" x14ac:dyDescent="0.3">
      <c r="B1641" s="1"/>
      <c r="D1641" s="1"/>
      <c r="E1641" s="1"/>
      <c r="F1641" s="99"/>
      <c r="G1641" s="100"/>
      <c r="H1641" s="100"/>
      <c r="I1641" s="101"/>
      <c r="J1641" s="39"/>
      <c r="K1641" s="39"/>
      <c r="L1641" s="36">
        <f t="shared" si="93"/>
        <v>0</v>
      </c>
      <c r="N1641"/>
      <c r="O1641"/>
      <c r="Q1641" s="22"/>
      <c r="S1641" s="22"/>
      <c r="U1641" s="22"/>
      <c r="W1641" s="22"/>
      <c r="Y1641" s="22"/>
      <c r="Z1641"/>
      <c r="AA1641"/>
      <c r="AB1641"/>
    </row>
    <row r="1642" spans="1:28" ht="45" hidden="1" customHeight="1" outlineLevel="1" thickBot="1" x14ac:dyDescent="0.3">
      <c r="B1642" s="1"/>
      <c r="D1642" s="1"/>
      <c r="E1642" s="1"/>
      <c r="F1642" s="119"/>
      <c r="G1642" s="114"/>
      <c r="H1642" s="114"/>
      <c r="I1642" s="115"/>
      <c r="J1642" s="39"/>
      <c r="K1642" s="39"/>
      <c r="L1642" s="36">
        <f t="shared" si="93"/>
        <v>0</v>
      </c>
      <c r="N1642"/>
      <c r="O1642"/>
      <c r="Q1642" s="22"/>
      <c r="S1642" s="22"/>
      <c r="U1642" s="22"/>
      <c r="W1642" s="22"/>
      <c r="Y1642" s="22"/>
      <c r="Z1642"/>
      <c r="AA1642"/>
      <c r="AB1642"/>
    </row>
    <row r="1643" spans="1:28" ht="45" hidden="1" customHeight="1" outlineLevel="1" thickBot="1" x14ac:dyDescent="0.3">
      <c r="B1643" s="1"/>
      <c r="D1643" s="1"/>
      <c r="E1643" s="1"/>
      <c r="F1643" s="119"/>
      <c r="G1643" s="114"/>
      <c r="H1643" s="114"/>
      <c r="I1643" s="115"/>
      <c r="J1643" s="39"/>
      <c r="K1643" s="39"/>
      <c r="L1643" s="36">
        <f t="shared" si="93"/>
        <v>0</v>
      </c>
      <c r="N1643"/>
      <c r="O1643"/>
      <c r="Q1643"/>
      <c r="S1643"/>
      <c r="T1643"/>
      <c r="U1643"/>
      <c r="V1643"/>
      <c r="W1643"/>
      <c r="X1643"/>
      <c r="Y1643"/>
      <c r="Z1643"/>
      <c r="AA1643"/>
      <c r="AB1643"/>
    </row>
    <row r="1644" spans="1:28" ht="45" hidden="1" customHeight="1" outlineLevel="1" thickBot="1" x14ac:dyDescent="0.3">
      <c r="B1644" s="1"/>
      <c r="D1644" s="1"/>
      <c r="E1644" s="1"/>
      <c r="F1644" s="119"/>
      <c r="G1644" s="114"/>
      <c r="H1644" s="114"/>
      <c r="I1644" s="115"/>
      <c r="J1644" s="39"/>
      <c r="K1644" s="39"/>
      <c r="L1644" s="36">
        <f t="shared" si="93"/>
        <v>0</v>
      </c>
      <c r="N1644"/>
      <c r="O1644"/>
      <c r="Q1644"/>
      <c r="S1644"/>
      <c r="T1644"/>
      <c r="U1644"/>
      <c r="V1644"/>
      <c r="W1644"/>
      <c r="X1644"/>
      <c r="Y1644"/>
      <c r="Z1644"/>
      <c r="AA1644"/>
      <c r="AB1644"/>
    </row>
    <row r="1645" spans="1:28" ht="45" hidden="1" customHeight="1" outlineLevel="1" thickBot="1" x14ac:dyDescent="0.3">
      <c r="B1645" s="1"/>
      <c r="D1645" s="1"/>
      <c r="E1645" s="1"/>
      <c r="F1645" s="119"/>
      <c r="G1645" s="114"/>
      <c r="H1645" s="114"/>
      <c r="I1645" s="115"/>
      <c r="J1645" s="39"/>
      <c r="K1645" s="39"/>
      <c r="L1645" s="36">
        <f t="shared" si="93"/>
        <v>0</v>
      </c>
      <c r="N1645"/>
      <c r="O1645"/>
      <c r="Q1645"/>
      <c r="S1645"/>
      <c r="T1645"/>
      <c r="U1645"/>
      <c r="V1645"/>
      <c r="W1645"/>
      <c r="X1645"/>
      <c r="Y1645"/>
      <c r="Z1645"/>
      <c r="AA1645"/>
      <c r="AB1645"/>
    </row>
    <row r="1646" spans="1:28" ht="45" hidden="1" customHeight="1" outlineLevel="1" thickBot="1" x14ac:dyDescent="0.3">
      <c r="B1646" s="1"/>
      <c r="D1646" s="1"/>
      <c r="E1646" s="1"/>
      <c r="F1646" s="119"/>
      <c r="G1646" s="114"/>
      <c r="H1646" s="114"/>
      <c r="I1646" s="115"/>
      <c r="J1646" s="39"/>
      <c r="K1646" s="39"/>
      <c r="L1646" s="36">
        <f t="shared" si="93"/>
        <v>0</v>
      </c>
      <c r="N1646"/>
      <c r="O1646"/>
      <c r="Q1646"/>
      <c r="S1646"/>
      <c r="T1646"/>
      <c r="U1646"/>
      <c r="V1646"/>
      <c r="W1646"/>
      <c r="X1646"/>
      <c r="Y1646"/>
      <c r="Z1646"/>
      <c r="AA1646"/>
      <c r="AB1646"/>
    </row>
    <row r="1647" spans="1:28" ht="45" hidden="1" customHeight="1" outlineLevel="1" thickBot="1" x14ac:dyDescent="0.3">
      <c r="B1647" s="1"/>
      <c r="D1647" s="1"/>
      <c r="E1647" s="1"/>
      <c r="F1647" s="119"/>
      <c r="G1647" s="114"/>
      <c r="H1647" s="114"/>
      <c r="I1647" s="115"/>
      <c r="J1647" s="39"/>
      <c r="K1647" s="39"/>
      <c r="L1647" s="36">
        <f t="shared" si="93"/>
        <v>0</v>
      </c>
      <c r="N1647"/>
      <c r="O1647"/>
      <c r="Q1647"/>
      <c r="S1647"/>
      <c r="T1647"/>
      <c r="U1647"/>
      <c r="V1647"/>
      <c r="W1647"/>
      <c r="X1647"/>
      <c r="Y1647"/>
      <c r="Z1647"/>
      <c r="AA1647"/>
      <c r="AB1647"/>
    </row>
    <row r="1648" spans="1:28" ht="45" hidden="1" customHeight="1" outlineLevel="1" thickBot="1" x14ac:dyDescent="0.3">
      <c r="B1648" s="1"/>
      <c r="D1648" s="1"/>
      <c r="E1648" s="1"/>
      <c r="F1648" s="119"/>
      <c r="G1648" s="114"/>
      <c r="H1648" s="114"/>
      <c r="I1648" s="115"/>
      <c r="J1648" s="39"/>
      <c r="K1648" s="39"/>
      <c r="L1648" s="36">
        <f t="shared" si="93"/>
        <v>0</v>
      </c>
      <c r="N1648"/>
      <c r="O1648"/>
      <c r="Q1648"/>
      <c r="S1648"/>
      <c r="T1648"/>
      <c r="U1648"/>
      <c r="V1648"/>
      <c r="W1648"/>
      <c r="X1648"/>
      <c r="Y1648"/>
      <c r="Z1648"/>
      <c r="AA1648"/>
      <c r="AB1648"/>
    </row>
    <row r="1649" spans="2:28" ht="45" hidden="1" customHeight="1" outlineLevel="1" thickBot="1" x14ac:dyDescent="0.3">
      <c r="B1649" s="1"/>
      <c r="D1649" s="1"/>
      <c r="E1649" s="1"/>
      <c r="F1649" s="119"/>
      <c r="G1649" s="114"/>
      <c r="H1649" s="114"/>
      <c r="I1649" s="115"/>
      <c r="J1649" s="39"/>
      <c r="K1649" s="39"/>
      <c r="L1649" s="36">
        <f t="shared" si="93"/>
        <v>0</v>
      </c>
      <c r="N1649"/>
      <c r="O1649"/>
      <c r="Q1649"/>
      <c r="S1649"/>
      <c r="T1649"/>
      <c r="U1649"/>
      <c r="V1649"/>
      <c r="W1649"/>
      <c r="X1649"/>
      <c r="Y1649"/>
      <c r="Z1649"/>
      <c r="AA1649"/>
      <c r="AB1649"/>
    </row>
    <row r="1650" spans="2:28" ht="45" hidden="1" customHeight="1" outlineLevel="1" thickBot="1" x14ac:dyDescent="0.3">
      <c r="B1650" s="1"/>
      <c r="D1650" s="1"/>
      <c r="E1650" s="1"/>
      <c r="F1650" s="119"/>
      <c r="G1650" s="114"/>
      <c r="H1650" s="114"/>
      <c r="I1650" s="115"/>
      <c r="J1650" s="39"/>
      <c r="K1650" s="39"/>
      <c r="L1650" s="36">
        <f t="shared" si="93"/>
        <v>0</v>
      </c>
      <c r="N1650"/>
      <c r="O1650"/>
      <c r="Q1650"/>
      <c r="S1650"/>
      <c r="T1650"/>
      <c r="U1650"/>
      <c r="V1650"/>
      <c r="W1650"/>
      <c r="X1650"/>
      <c r="Y1650"/>
      <c r="Z1650"/>
      <c r="AA1650"/>
      <c r="AB1650"/>
    </row>
    <row r="1651" spans="2:28" ht="45" hidden="1" customHeight="1" outlineLevel="1" thickBot="1" x14ac:dyDescent="0.3">
      <c r="B1651" s="1"/>
      <c r="D1651" s="1"/>
      <c r="E1651" s="1"/>
      <c r="F1651" s="119"/>
      <c r="G1651" s="114"/>
      <c r="H1651" s="114"/>
      <c r="I1651" s="115"/>
      <c r="J1651" s="39"/>
      <c r="K1651" s="39"/>
      <c r="L1651" s="36">
        <f t="shared" si="93"/>
        <v>0</v>
      </c>
      <c r="N1651"/>
      <c r="O1651"/>
      <c r="Q1651"/>
      <c r="S1651"/>
      <c r="T1651"/>
      <c r="U1651"/>
      <c r="V1651"/>
      <c r="W1651"/>
      <c r="X1651"/>
      <c r="Y1651"/>
      <c r="Z1651"/>
      <c r="AA1651"/>
      <c r="AB1651"/>
    </row>
    <row r="1652" spans="2:28" ht="45" hidden="1" customHeight="1" outlineLevel="1" thickBot="1" x14ac:dyDescent="0.3">
      <c r="B1652" s="1"/>
      <c r="D1652" s="1"/>
      <c r="E1652" s="1"/>
      <c r="F1652" s="119"/>
      <c r="G1652" s="114"/>
      <c r="H1652" s="114"/>
      <c r="I1652" s="115"/>
      <c r="J1652" s="39"/>
      <c r="K1652" s="39"/>
      <c r="L1652" s="36">
        <f t="shared" si="93"/>
        <v>0</v>
      </c>
      <c r="N1652"/>
      <c r="O1652"/>
      <c r="Q1652"/>
      <c r="S1652"/>
      <c r="T1652"/>
      <c r="U1652"/>
      <c r="V1652"/>
      <c r="W1652"/>
      <c r="X1652"/>
      <c r="Y1652"/>
      <c r="Z1652"/>
      <c r="AA1652"/>
      <c r="AB1652"/>
    </row>
    <row r="1653" spans="2:28" ht="45" hidden="1" customHeight="1" outlineLevel="1" thickBot="1" x14ac:dyDescent="0.3">
      <c r="B1653" s="1"/>
      <c r="D1653" s="1"/>
      <c r="E1653" s="1"/>
      <c r="F1653" s="119"/>
      <c r="G1653" s="114"/>
      <c r="H1653" s="114"/>
      <c r="I1653" s="115"/>
      <c r="J1653" s="39"/>
      <c r="K1653" s="39"/>
      <c r="L1653" s="36">
        <f t="shared" si="93"/>
        <v>0</v>
      </c>
      <c r="N1653"/>
      <c r="O1653"/>
      <c r="Q1653"/>
      <c r="S1653"/>
      <c r="T1653"/>
      <c r="U1653"/>
      <c r="V1653"/>
      <c r="W1653"/>
      <c r="X1653"/>
      <c r="Y1653"/>
      <c r="Z1653"/>
      <c r="AA1653"/>
      <c r="AB1653"/>
    </row>
    <row r="1654" spans="2:28" ht="45" hidden="1" customHeight="1" outlineLevel="1" thickBot="1" x14ac:dyDescent="0.3">
      <c r="B1654" s="1"/>
      <c r="D1654" s="1"/>
      <c r="E1654" s="1"/>
      <c r="F1654" s="119"/>
      <c r="G1654" s="114"/>
      <c r="H1654" s="114"/>
      <c r="I1654" s="115"/>
      <c r="J1654" s="39"/>
      <c r="K1654" s="39"/>
      <c r="L1654" s="36">
        <f t="shared" si="93"/>
        <v>0</v>
      </c>
      <c r="N1654"/>
      <c r="O1654"/>
      <c r="Q1654"/>
      <c r="S1654"/>
      <c r="T1654"/>
      <c r="U1654"/>
      <c r="V1654"/>
      <c r="W1654"/>
      <c r="X1654"/>
      <c r="Y1654"/>
      <c r="Z1654"/>
      <c r="AA1654"/>
      <c r="AB1654"/>
    </row>
    <row r="1655" spans="2:28" ht="45" hidden="1" customHeight="1" outlineLevel="1" thickBot="1" x14ac:dyDescent="0.3">
      <c r="B1655" s="1"/>
      <c r="D1655" s="1"/>
      <c r="E1655" s="1"/>
      <c r="F1655" s="119"/>
      <c r="G1655" s="114"/>
      <c r="H1655" s="114"/>
      <c r="I1655" s="115"/>
      <c r="J1655" s="39"/>
      <c r="K1655" s="39"/>
      <c r="L1655" s="36">
        <f t="shared" si="93"/>
        <v>0</v>
      </c>
      <c r="N1655"/>
      <c r="O1655"/>
      <c r="Q1655"/>
      <c r="S1655"/>
      <c r="T1655"/>
      <c r="U1655"/>
      <c r="V1655"/>
      <c r="W1655"/>
      <c r="X1655"/>
      <c r="Y1655"/>
      <c r="Z1655"/>
      <c r="AA1655"/>
      <c r="AB1655"/>
    </row>
    <row r="1656" spans="2:28" ht="45" hidden="1" customHeight="1" outlineLevel="1" thickBot="1" x14ac:dyDescent="0.3">
      <c r="B1656" s="1"/>
      <c r="D1656" s="1"/>
      <c r="E1656" s="1"/>
      <c r="F1656" s="119"/>
      <c r="G1656" s="114"/>
      <c r="H1656" s="114"/>
      <c r="I1656" s="115"/>
      <c r="J1656" s="39"/>
      <c r="K1656" s="39"/>
      <c r="L1656" s="36">
        <f t="shared" si="93"/>
        <v>0</v>
      </c>
      <c r="N1656"/>
      <c r="O1656"/>
      <c r="Q1656"/>
      <c r="S1656"/>
      <c r="T1656"/>
      <c r="U1656"/>
      <c r="V1656"/>
      <c r="W1656"/>
      <c r="X1656"/>
      <c r="Y1656"/>
      <c r="Z1656"/>
      <c r="AA1656"/>
      <c r="AB1656"/>
    </row>
    <row r="1657" spans="2:28" ht="45" hidden="1" customHeight="1" outlineLevel="1" thickBot="1" x14ac:dyDescent="0.3">
      <c r="B1657" s="1"/>
      <c r="D1657" s="1"/>
      <c r="E1657" s="1"/>
      <c r="F1657" s="119"/>
      <c r="G1657" s="114"/>
      <c r="H1657" s="114"/>
      <c r="I1657" s="115"/>
      <c r="J1657" s="39"/>
      <c r="K1657" s="39"/>
      <c r="L1657" s="36">
        <f t="shared" si="93"/>
        <v>0</v>
      </c>
      <c r="N1657"/>
      <c r="O1657"/>
      <c r="Q1657"/>
      <c r="S1657"/>
      <c r="T1657"/>
      <c r="U1657"/>
      <c r="V1657"/>
      <c r="W1657"/>
      <c r="X1657"/>
      <c r="Y1657"/>
      <c r="Z1657"/>
      <c r="AA1657"/>
      <c r="AB1657"/>
    </row>
    <row r="1658" spans="2:28" ht="45" hidden="1" customHeight="1" outlineLevel="1" thickBot="1" x14ac:dyDescent="0.3">
      <c r="B1658" s="1"/>
      <c r="D1658" s="1"/>
      <c r="E1658" s="1"/>
      <c r="F1658" s="119"/>
      <c r="G1658" s="114"/>
      <c r="H1658" s="114"/>
      <c r="I1658" s="115"/>
      <c r="J1658" s="39"/>
      <c r="K1658" s="39"/>
      <c r="L1658" s="36">
        <f t="shared" si="93"/>
        <v>0</v>
      </c>
      <c r="N1658"/>
      <c r="O1658"/>
      <c r="Q1658"/>
      <c r="S1658"/>
      <c r="T1658"/>
      <c r="U1658"/>
      <c r="V1658"/>
      <c r="W1658"/>
      <c r="X1658"/>
      <c r="Y1658"/>
      <c r="Z1658"/>
      <c r="AA1658"/>
      <c r="AB1658"/>
    </row>
    <row r="1659" spans="2:28" ht="45" hidden="1" customHeight="1" outlineLevel="1" thickBot="1" x14ac:dyDescent="0.3">
      <c r="B1659" s="1"/>
      <c r="D1659" s="1"/>
      <c r="E1659" s="1"/>
      <c r="F1659" s="119"/>
      <c r="G1659" s="114"/>
      <c r="H1659" s="114"/>
      <c r="I1659" s="115"/>
      <c r="J1659" s="39"/>
      <c r="K1659" s="39"/>
      <c r="L1659" s="36">
        <f t="shared" si="93"/>
        <v>0</v>
      </c>
      <c r="N1659"/>
      <c r="O1659"/>
      <c r="Q1659"/>
      <c r="S1659"/>
      <c r="T1659"/>
      <c r="U1659"/>
      <c r="V1659"/>
      <c r="W1659"/>
      <c r="X1659"/>
      <c r="Y1659"/>
      <c r="Z1659"/>
      <c r="AA1659"/>
      <c r="AB1659"/>
    </row>
    <row r="1660" spans="2:28" ht="45" hidden="1" customHeight="1" outlineLevel="1" thickBot="1" x14ac:dyDescent="0.3">
      <c r="B1660" s="1"/>
      <c r="D1660" s="1"/>
      <c r="E1660" s="1"/>
      <c r="F1660" s="119"/>
      <c r="G1660" s="114"/>
      <c r="H1660" s="114"/>
      <c r="I1660" s="115"/>
      <c r="J1660" s="39"/>
      <c r="K1660" s="39"/>
      <c r="L1660" s="36">
        <f t="shared" si="93"/>
        <v>0</v>
      </c>
      <c r="N1660"/>
      <c r="O1660"/>
      <c r="Q1660"/>
      <c r="S1660"/>
      <c r="T1660"/>
      <c r="U1660"/>
      <c r="V1660"/>
      <c r="W1660"/>
      <c r="X1660"/>
      <c r="Y1660"/>
      <c r="Z1660"/>
      <c r="AA1660"/>
      <c r="AB1660"/>
    </row>
    <row r="1661" spans="2:28" ht="45" hidden="1" customHeight="1" outlineLevel="1" thickBot="1" x14ac:dyDescent="0.3">
      <c r="B1661" s="1"/>
      <c r="D1661" s="1"/>
      <c r="E1661" s="1"/>
      <c r="F1661" s="119"/>
      <c r="G1661" s="114"/>
      <c r="H1661" s="114"/>
      <c r="I1661" s="115"/>
      <c r="J1661" s="39"/>
      <c r="K1661" s="39"/>
      <c r="L1661" s="36">
        <f t="shared" si="93"/>
        <v>0</v>
      </c>
      <c r="N1661"/>
      <c r="O1661"/>
      <c r="Q1661"/>
      <c r="S1661"/>
      <c r="T1661"/>
      <c r="U1661"/>
      <c r="V1661"/>
      <c r="W1661"/>
      <c r="X1661"/>
      <c r="Y1661"/>
      <c r="Z1661"/>
      <c r="AA1661"/>
      <c r="AB1661"/>
    </row>
    <row r="1662" spans="2:28" ht="45" hidden="1" customHeight="1" outlineLevel="1" thickBot="1" x14ac:dyDescent="0.3">
      <c r="B1662" s="1"/>
      <c r="D1662" s="1"/>
      <c r="E1662" s="1"/>
      <c r="F1662" s="119"/>
      <c r="G1662" s="114"/>
      <c r="H1662" s="114"/>
      <c r="I1662" s="115"/>
      <c r="J1662" s="39"/>
      <c r="K1662" s="39"/>
      <c r="L1662" s="36">
        <f t="shared" si="93"/>
        <v>0</v>
      </c>
      <c r="N1662"/>
      <c r="O1662"/>
      <c r="Q1662"/>
      <c r="S1662"/>
      <c r="T1662"/>
      <c r="U1662"/>
      <c r="V1662"/>
      <c r="W1662"/>
      <c r="X1662"/>
      <c r="Y1662"/>
      <c r="Z1662"/>
      <c r="AA1662"/>
      <c r="AB1662"/>
    </row>
    <row r="1663" spans="2:28" ht="45" hidden="1" customHeight="1" outlineLevel="1" thickBot="1" x14ac:dyDescent="0.3">
      <c r="B1663" s="1"/>
      <c r="D1663" s="1"/>
      <c r="E1663" s="1"/>
      <c r="F1663" s="119"/>
      <c r="G1663" s="114"/>
      <c r="H1663" s="114"/>
      <c r="I1663" s="115"/>
      <c r="J1663" s="39"/>
      <c r="K1663" s="39"/>
      <c r="L1663" s="36">
        <f t="shared" si="93"/>
        <v>0</v>
      </c>
      <c r="N1663"/>
      <c r="O1663"/>
      <c r="Q1663"/>
      <c r="S1663"/>
      <c r="T1663"/>
      <c r="U1663"/>
      <c r="V1663"/>
      <c r="W1663"/>
      <c r="X1663"/>
      <c r="Y1663"/>
      <c r="Z1663"/>
      <c r="AA1663"/>
      <c r="AB1663"/>
    </row>
    <row r="1664" spans="2:28" ht="45" hidden="1" customHeight="1" outlineLevel="1" thickBot="1" x14ac:dyDescent="0.3">
      <c r="B1664" s="1"/>
      <c r="D1664" s="1"/>
      <c r="E1664" s="1"/>
      <c r="F1664" s="119"/>
      <c r="G1664" s="114"/>
      <c r="H1664" s="114"/>
      <c r="I1664" s="115"/>
      <c r="J1664" s="39"/>
      <c r="K1664" s="39"/>
      <c r="L1664" s="36">
        <f t="shared" si="93"/>
        <v>0</v>
      </c>
      <c r="N1664"/>
      <c r="O1664"/>
      <c r="Q1664"/>
      <c r="S1664"/>
      <c r="T1664"/>
      <c r="U1664"/>
      <c r="V1664"/>
      <c r="W1664"/>
      <c r="X1664"/>
      <c r="Y1664"/>
      <c r="Z1664"/>
      <c r="AA1664"/>
      <c r="AB1664"/>
    </row>
    <row r="1665" spans="1:28" ht="45" hidden="1" customHeight="1" outlineLevel="1" thickBot="1" x14ac:dyDescent="0.3">
      <c r="B1665" s="1"/>
      <c r="D1665" s="1"/>
      <c r="E1665" s="1"/>
      <c r="F1665" s="119"/>
      <c r="G1665" s="114"/>
      <c r="H1665" s="114"/>
      <c r="I1665" s="115"/>
      <c r="J1665" s="39"/>
      <c r="K1665" s="39"/>
      <c r="L1665" s="36">
        <f t="shared" si="93"/>
        <v>0</v>
      </c>
      <c r="N1665"/>
      <c r="O1665"/>
      <c r="Q1665"/>
      <c r="S1665"/>
      <c r="T1665"/>
      <c r="U1665"/>
      <c r="V1665"/>
      <c r="W1665"/>
      <c r="X1665"/>
      <c r="Y1665"/>
      <c r="Z1665"/>
      <c r="AA1665"/>
      <c r="AB1665"/>
    </row>
    <row r="1666" spans="1:28" ht="45" hidden="1" customHeight="1" outlineLevel="1" thickBot="1" x14ac:dyDescent="0.3">
      <c r="B1666" s="1"/>
      <c r="D1666" s="1"/>
      <c r="E1666" s="1"/>
      <c r="F1666" s="119"/>
      <c r="G1666" s="114"/>
      <c r="H1666" s="114"/>
      <c r="I1666" s="115"/>
      <c r="J1666" s="39"/>
      <c r="K1666" s="39"/>
      <c r="L1666" s="36">
        <f t="shared" si="93"/>
        <v>0</v>
      </c>
      <c r="N1666"/>
      <c r="O1666"/>
      <c r="AB1666"/>
    </row>
    <row r="1667" spans="1:28" ht="45" hidden="1" customHeight="1" outlineLevel="1" thickBot="1" x14ac:dyDescent="0.3">
      <c r="B1667" s="1"/>
      <c r="D1667" s="1"/>
      <c r="E1667" s="1"/>
      <c r="F1667" s="119"/>
      <c r="G1667" s="114"/>
      <c r="H1667" s="114"/>
      <c r="I1667" s="115"/>
      <c r="J1667" s="39"/>
      <c r="K1667" s="39"/>
      <c r="L1667" s="36">
        <f t="shared" si="93"/>
        <v>0</v>
      </c>
      <c r="N1667"/>
      <c r="O1667"/>
      <c r="AB1667"/>
    </row>
    <row r="1668" spans="1:28" ht="21" customHeight="1" outlineLevel="1" thickBot="1" x14ac:dyDescent="0.3">
      <c r="A1668" s="55"/>
      <c r="B1668" s="1"/>
      <c r="D1668" s="1"/>
      <c r="E1668" s="1"/>
      <c r="F1668" s="119" t="s">
        <v>15</v>
      </c>
      <c r="G1668" s="114"/>
      <c r="H1668" s="114"/>
      <c r="I1668" s="115"/>
      <c r="J1668" s="39">
        <f>SUM(J1634:J1667)</f>
        <v>3</v>
      </c>
      <c r="K1668" s="39">
        <f>SUM(K1634:K1667)</f>
        <v>3</v>
      </c>
      <c r="L1668" s="36">
        <f t="shared" si="93"/>
        <v>1</v>
      </c>
      <c r="N1668"/>
      <c r="O1668"/>
      <c r="AB1668"/>
    </row>
    <row r="1669" spans="1:28" x14ac:dyDescent="0.25">
      <c r="N1669"/>
      <c r="O1669"/>
    </row>
    <row r="1670" spans="1:28" ht="27" customHeight="1" thickBot="1" x14ac:dyDescent="0.3">
      <c r="B1670" s="1"/>
      <c r="D1670" s="1"/>
      <c r="F1670" s="124" t="str">
        <f>F1629</f>
        <v>METAS FINANCEIRAS 2019</v>
      </c>
      <c r="G1670" s="124"/>
      <c r="H1670" s="124"/>
      <c r="I1670" s="124"/>
      <c r="J1670" s="124"/>
      <c r="K1670" s="124"/>
      <c r="L1670" s="124"/>
      <c r="N1670" s="8" t="s">
        <v>1</v>
      </c>
      <c r="O1670" s="9" t="s">
        <v>2</v>
      </c>
      <c r="Q1670" s="123" t="s">
        <v>3</v>
      </c>
      <c r="R1670" s="11"/>
      <c r="S1670" s="123" t="s">
        <v>4</v>
      </c>
      <c r="T1670" s="12"/>
      <c r="U1670" s="123" t="s">
        <v>5</v>
      </c>
      <c r="V1670" s="12"/>
      <c r="W1670" s="123" t="s">
        <v>6</v>
      </c>
      <c r="X1670" s="13"/>
      <c r="Y1670" s="123" t="s">
        <v>7</v>
      </c>
      <c r="Z1670" s="13"/>
      <c r="AA1670" s="123" t="s">
        <v>8</v>
      </c>
    </row>
    <row r="1671" spans="1:28" ht="30" customHeight="1" thickBot="1" x14ac:dyDescent="0.3">
      <c r="B1671" s="14" t="str">
        <f>B1630</f>
        <v>Unidade Responsável</v>
      </c>
      <c r="C1671" s="14" t="str">
        <f t="shared" ref="C1671:L1671" si="94">C1630</f>
        <v>P/A</v>
      </c>
      <c r="D1671" s="14" t="str">
        <f t="shared" si="94"/>
        <v>Denominação</v>
      </c>
      <c r="E1671" s="14" t="str">
        <f t="shared" si="94"/>
        <v>Objetivo Estratégico Principal</v>
      </c>
      <c r="F1671" s="15">
        <f t="shared" si="94"/>
        <v>0</v>
      </c>
      <c r="G1671" s="16" t="str">
        <f t="shared" si="94"/>
        <v>Programação 2019</v>
      </c>
      <c r="H1671" s="15" t="str">
        <f t="shared" si="94"/>
        <v>Transposições no período
Janeiro á Junho</v>
      </c>
      <c r="I1671" s="16" t="str">
        <f t="shared" si="94"/>
        <v>Total programado + Transposições em 30/06/2019</v>
      </c>
      <c r="J1671" s="17" t="str">
        <f t="shared" si="94"/>
        <v>Total executado no período</v>
      </c>
      <c r="K1671" s="18" t="str">
        <f t="shared" si="94"/>
        <v>Total executado acumulado</v>
      </c>
      <c r="L1671" s="19" t="str">
        <f t="shared" si="94"/>
        <v>% de realização em relação ao total executado</v>
      </c>
      <c r="N1671" s="125"/>
      <c r="O1671" s="125"/>
      <c r="Q1671" s="116"/>
      <c r="R1671" s="43"/>
      <c r="S1671" s="116"/>
      <c r="T1671" s="21"/>
      <c r="U1671" s="116"/>
      <c r="V1671" s="21"/>
      <c r="W1671" s="116"/>
      <c r="X1671" s="21"/>
      <c r="Y1671" s="116"/>
      <c r="Z1671" s="21"/>
      <c r="AA1671" s="116"/>
    </row>
    <row r="1672" spans="1:28" ht="59.25" customHeight="1" thickBot="1" x14ac:dyDescent="0.3">
      <c r="A1672" s="23" t="str">
        <f>'[1]Quadro Geral'!A51</f>
        <v>04.01.001</v>
      </c>
      <c r="B1672" s="24" t="str">
        <f>VLOOKUP(A1672,'[1]Quadro Geral'!$A$7:$N$78,'META FÍSICA e FINANCEIRA'!$B$2,0)</f>
        <v>Comissão Especial de Desenvolvimento Profissional</v>
      </c>
      <c r="C1672" s="25" t="str">
        <f>VLOOKUP(A1672,'[1]Quadro Geral'!$A$7:$N$78,'META FÍSICA e FINANCEIRA'!$C$2,0)</f>
        <v>P</v>
      </c>
      <c r="D1672" s="25" t="str">
        <f>VLOOKUP(A1672,'[1]Quadro Geral'!$A$7:$N$78,'META FÍSICA e FINANCEIRA'!$D$2,0)</f>
        <v>04.01.001 - Comissão de Desenvolvimento Profissional do CAU/SP (CPP – CAU/SP)</v>
      </c>
      <c r="E1672" s="26" t="str">
        <f>VLOOKUP(A1672,'[1]Quadro Geral'!$A$7:$N$78,'META FÍSICA e FINANCEIRA'!$E$2,0)</f>
        <v>Promover o exercício ético e qualificado da profissão</v>
      </c>
      <c r="F1672" s="27" t="e">
        <f>VLOOKUP(E1672,'[1]Quadro Geral'!$A$7:$N$78,'META FÍSICA e FINANCEIRA'!$B$2,0)</f>
        <v>#N/A</v>
      </c>
      <c r="G1672" s="28">
        <f>VLOOKUP(A1672,'[1]Quadro Geral'!$A$7:$N$78,'META FÍSICA e FINANCEIRA'!$G$1,0)</f>
        <v>73132.353000000003</v>
      </c>
      <c r="H1672" s="27">
        <f>VLOOKUP(A1672,'[1]Quadro Geral'!$A$7:$N$78,'META FÍSICA e FINANCEIRA'!$H$1,0)</f>
        <v>-2.9999999969732016E-3</v>
      </c>
      <c r="I1672" s="28">
        <f>VLOOKUP(A1672,'[1]Quadro Geral'!$A$7:$N$78,'META FÍSICA e FINANCEIRA'!$I$1,0)</f>
        <v>73132.350000000006</v>
      </c>
      <c r="J1672" s="29">
        <f>VLOOKUP(A1672,'[1]Quadro Geral'!$A$7:$N$78,'META FÍSICA e FINANCEIRA'!$J$1,0)</f>
        <v>47915.23</v>
      </c>
      <c r="K1672" s="30">
        <f>VLOOKUP(A1672,'[1]Quadro Geral'!$A$7:$N$78,'META FÍSICA e FINANCEIRA'!$K$1,0)</f>
        <v>47915.23</v>
      </c>
      <c r="L1672" s="31">
        <f>IFERROR(K1672/G1672,0)</f>
        <v>0.65518512716252952</v>
      </c>
      <c r="N1672" s="126"/>
      <c r="O1672" s="126"/>
      <c r="Q1672" s="44"/>
      <c r="S1672" s="20"/>
      <c r="U1672" s="20"/>
      <c r="W1672" s="20"/>
      <c r="Y1672" s="20"/>
      <c r="AA1672" s="20"/>
    </row>
    <row r="1673" spans="1:28" ht="36.75" customHeight="1" outlineLevel="1" thickBot="1" x14ac:dyDescent="0.3">
      <c r="A1673" s="54"/>
      <c r="B1673"/>
      <c r="C1673"/>
      <c r="D1673"/>
      <c r="E1673"/>
      <c r="F1673" s="116" t="str">
        <f>$F$5</f>
        <v>METAS FÍSICAS  2019</v>
      </c>
      <c r="G1673" s="116"/>
      <c r="H1673" s="116"/>
      <c r="I1673" s="116"/>
      <c r="J1673" s="116"/>
      <c r="K1673" s="116"/>
      <c r="L1673" s="116"/>
      <c r="N1673" s="126"/>
      <c r="O1673" s="126"/>
      <c r="Q1673" s="20"/>
      <c r="S1673" s="22"/>
      <c r="U1673" s="22"/>
      <c r="W1673" s="22"/>
      <c r="Y1673" s="22"/>
      <c r="AA1673" s="22"/>
    </row>
    <row r="1674" spans="1:28" ht="21" customHeight="1" outlineLevel="1" thickBot="1" x14ac:dyDescent="0.3">
      <c r="A1674" s="54"/>
      <c r="B1674"/>
      <c r="C1674"/>
      <c r="D1674"/>
      <c r="E1674"/>
      <c r="F1674" s="117" t="s">
        <v>11</v>
      </c>
      <c r="G1674" s="117"/>
      <c r="H1674" s="117"/>
      <c r="I1674" s="118"/>
      <c r="J1674" s="33" t="s">
        <v>12</v>
      </c>
      <c r="K1674" s="33" t="s">
        <v>13</v>
      </c>
      <c r="L1674" s="34" t="s">
        <v>14</v>
      </c>
      <c r="N1674" s="126"/>
      <c r="O1674" s="126"/>
      <c r="Q1674" s="22"/>
      <c r="S1674" s="22"/>
      <c r="U1674" s="22"/>
      <c r="W1674" s="22"/>
      <c r="Y1674" s="22"/>
      <c r="AA1674" s="22"/>
    </row>
    <row r="1675" spans="1:28" ht="63" customHeight="1" outlineLevel="1" thickBot="1" x14ac:dyDescent="0.3">
      <c r="B1675" s="1"/>
      <c r="D1675" s="1"/>
      <c r="E1675" s="1"/>
      <c r="F1675" s="104"/>
      <c r="G1675" s="114" t="s">
        <v>709</v>
      </c>
      <c r="H1675" s="114"/>
      <c r="I1675" s="115"/>
      <c r="J1675" s="39">
        <v>1</v>
      </c>
      <c r="K1675" s="39">
        <v>1</v>
      </c>
      <c r="L1675" s="36">
        <f>IFERROR(K1675/J1675,0)</f>
        <v>1</v>
      </c>
      <c r="N1675" s="126"/>
      <c r="O1675" s="126"/>
      <c r="Q1675" s="22"/>
      <c r="S1675" s="22"/>
      <c r="U1675" s="22"/>
      <c r="W1675" s="22"/>
      <c r="Y1675" s="22"/>
      <c r="AA1675" s="22"/>
    </row>
    <row r="1676" spans="1:28" ht="63" customHeight="1" outlineLevel="1" thickBot="1" x14ac:dyDescent="0.3">
      <c r="B1676" s="1"/>
      <c r="D1676" s="1"/>
      <c r="E1676" s="1"/>
      <c r="F1676" s="104"/>
      <c r="G1676" s="114" t="s">
        <v>699</v>
      </c>
      <c r="H1676" s="114"/>
      <c r="I1676" s="115"/>
      <c r="J1676" s="39">
        <v>2</v>
      </c>
      <c r="K1676" s="39">
        <v>2</v>
      </c>
      <c r="L1676" s="36">
        <f t="shared" ref="L1676:L1680" si="95">IFERROR(K1676/J1676,0)</f>
        <v>1</v>
      </c>
      <c r="N1676" s="126"/>
      <c r="O1676" s="126"/>
      <c r="Q1676" s="22"/>
      <c r="S1676" s="22"/>
      <c r="U1676" s="22"/>
      <c r="W1676" s="22"/>
      <c r="Y1676" s="22"/>
      <c r="AA1676" s="22"/>
    </row>
    <row r="1677" spans="1:28" ht="45" customHeight="1" outlineLevel="1" thickBot="1" x14ac:dyDescent="0.3">
      <c r="B1677" s="1"/>
      <c r="D1677" s="1"/>
      <c r="E1677" s="1"/>
      <c r="F1677" s="104"/>
      <c r="G1677" s="114" t="s">
        <v>700</v>
      </c>
      <c r="H1677" s="114"/>
      <c r="I1677" s="115"/>
      <c r="J1677" s="39">
        <v>1</v>
      </c>
      <c r="K1677" s="39">
        <v>1</v>
      </c>
      <c r="L1677" s="36">
        <f t="shared" si="95"/>
        <v>1</v>
      </c>
      <c r="N1677" s="126"/>
      <c r="O1677" s="126"/>
      <c r="Q1677" s="22"/>
      <c r="S1677" s="22"/>
      <c r="U1677" s="22"/>
      <c r="W1677" s="22"/>
      <c r="Y1677" s="22"/>
      <c r="AA1677" s="22"/>
    </row>
    <row r="1678" spans="1:28" ht="45" customHeight="1" outlineLevel="1" thickBot="1" x14ac:dyDescent="0.3">
      <c r="B1678" s="1"/>
      <c r="D1678" s="1"/>
      <c r="E1678" s="1"/>
      <c r="F1678" s="104"/>
      <c r="G1678" s="114" t="s">
        <v>701</v>
      </c>
      <c r="H1678" s="114"/>
      <c r="I1678" s="115"/>
      <c r="J1678" s="39">
        <v>2</v>
      </c>
      <c r="K1678" s="39">
        <v>2</v>
      </c>
      <c r="L1678" s="36">
        <f t="shared" si="95"/>
        <v>1</v>
      </c>
      <c r="N1678" s="126"/>
      <c r="O1678" s="126"/>
      <c r="Q1678" s="22"/>
      <c r="S1678" s="22"/>
      <c r="U1678" s="22"/>
      <c r="W1678" s="22"/>
      <c r="Y1678" s="22"/>
      <c r="AA1678" s="22"/>
    </row>
    <row r="1679" spans="1:28" ht="60" customHeight="1" outlineLevel="1" thickBot="1" x14ac:dyDescent="0.3">
      <c r="B1679" s="1"/>
      <c r="D1679" s="1"/>
      <c r="E1679" s="1"/>
      <c r="F1679" s="104"/>
      <c r="G1679" s="114" t="s">
        <v>702</v>
      </c>
      <c r="H1679" s="114"/>
      <c r="I1679" s="115"/>
      <c r="J1679" s="39">
        <v>3</v>
      </c>
      <c r="K1679" s="39">
        <v>3</v>
      </c>
      <c r="L1679" s="36">
        <f t="shared" si="95"/>
        <v>1</v>
      </c>
      <c r="N1679" s="126"/>
      <c r="O1679" s="126"/>
      <c r="Q1679" s="22"/>
      <c r="S1679" s="22"/>
      <c r="U1679" s="22"/>
      <c r="W1679" s="22"/>
      <c r="Y1679" s="22"/>
      <c r="AA1679" s="22"/>
    </row>
    <row r="1680" spans="1:28" ht="45" customHeight="1" outlineLevel="1" thickBot="1" x14ac:dyDescent="0.3">
      <c r="B1680" s="1"/>
      <c r="D1680" s="1"/>
      <c r="E1680" s="1"/>
      <c r="F1680" s="104"/>
      <c r="G1680" s="114" t="s">
        <v>703</v>
      </c>
      <c r="H1680" s="114"/>
      <c r="I1680" s="115"/>
      <c r="J1680" s="39">
        <v>1</v>
      </c>
      <c r="K1680" s="39">
        <v>1</v>
      </c>
      <c r="L1680" s="36">
        <f t="shared" si="95"/>
        <v>1</v>
      </c>
      <c r="N1680" s="126"/>
      <c r="O1680" s="126"/>
      <c r="Q1680" s="22"/>
      <c r="S1680" s="22"/>
      <c r="U1680" s="22"/>
      <c r="W1680" s="22"/>
      <c r="Y1680" s="22"/>
      <c r="AA1680" s="22"/>
    </row>
    <row r="1681" spans="1:28" ht="103.5" customHeight="1" outlineLevel="1" thickBot="1" x14ac:dyDescent="0.3">
      <c r="B1681" s="1"/>
      <c r="D1681" s="1"/>
      <c r="E1681" s="1"/>
      <c r="F1681" s="104"/>
      <c r="G1681" s="114" t="s">
        <v>704</v>
      </c>
      <c r="H1681" s="114"/>
      <c r="I1681" s="115"/>
      <c r="J1681" s="39">
        <v>2</v>
      </c>
      <c r="K1681" s="39">
        <v>2</v>
      </c>
      <c r="L1681" s="36">
        <f t="shared" ref="L1681:L1686" si="96">IFERROR(K1681/J1681,0)</f>
        <v>1</v>
      </c>
      <c r="N1681" s="126"/>
      <c r="O1681" s="126"/>
      <c r="Q1681" s="22"/>
      <c r="S1681" s="22"/>
      <c r="U1681" s="22"/>
      <c r="W1681" s="22"/>
      <c r="Y1681" s="22"/>
      <c r="AA1681" s="22"/>
    </row>
    <row r="1682" spans="1:28" ht="72" customHeight="1" outlineLevel="1" thickBot="1" x14ac:dyDescent="0.3">
      <c r="B1682" s="1"/>
      <c r="D1682" s="1"/>
      <c r="E1682" s="1"/>
      <c r="F1682" s="104"/>
      <c r="G1682" s="114" t="s">
        <v>705</v>
      </c>
      <c r="H1682" s="114"/>
      <c r="I1682" s="115"/>
      <c r="J1682" s="39">
        <v>1</v>
      </c>
      <c r="K1682" s="39">
        <v>1</v>
      </c>
      <c r="L1682" s="36">
        <f t="shared" si="96"/>
        <v>1</v>
      </c>
      <c r="N1682" s="126"/>
      <c r="O1682" s="126"/>
      <c r="Q1682" s="22"/>
      <c r="S1682" s="22"/>
      <c r="U1682" s="22"/>
      <c r="W1682" s="22"/>
      <c r="Y1682" s="22"/>
      <c r="AA1682" s="22"/>
    </row>
    <row r="1683" spans="1:28" ht="72" customHeight="1" outlineLevel="1" thickBot="1" x14ac:dyDescent="0.3">
      <c r="B1683" s="1"/>
      <c r="D1683" s="1"/>
      <c r="E1683" s="1"/>
      <c r="F1683" s="104"/>
      <c r="G1683" s="114" t="s">
        <v>706</v>
      </c>
      <c r="H1683" s="114"/>
      <c r="I1683" s="115"/>
      <c r="J1683" s="39">
        <v>2</v>
      </c>
      <c r="K1683" s="39">
        <v>2</v>
      </c>
      <c r="L1683" s="36">
        <f t="shared" si="96"/>
        <v>1</v>
      </c>
      <c r="N1683"/>
      <c r="O1683"/>
      <c r="Q1683"/>
      <c r="S1683"/>
      <c r="T1683"/>
      <c r="U1683"/>
      <c r="V1683"/>
      <c r="W1683"/>
      <c r="X1683"/>
      <c r="Y1683"/>
      <c r="Z1683"/>
      <c r="AA1683"/>
    </row>
    <row r="1684" spans="1:28" ht="51" customHeight="1" outlineLevel="1" thickBot="1" x14ac:dyDescent="0.3">
      <c r="B1684" s="1"/>
      <c r="D1684" s="1"/>
      <c r="E1684" s="1"/>
      <c r="F1684" s="104"/>
      <c r="G1684" s="114" t="s">
        <v>707</v>
      </c>
      <c r="H1684" s="114"/>
      <c r="I1684" s="115"/>
      <c r="J1684" s="39">
        <v>1</v>
      </c>
      <c r="K1684" s="39">
        <v>1</v>
      </c>
      <c r="L1684" s="36">
        <f t="shared" si="96"/>
        <v>1</v>
      </c>
      <c r="N1684"/>
      <c r="O1684"/>
    </row>
    <row r="1685" spans="1:28" ht="45" customHeight="1" outlineLevel="1" thickBot="1" x14ac:dyDescent="0.3">
      <c r="B1685" s="1"/>
      <c r="D1685" s="1"/>
      <c r="E1685" s="1"/>
      <c r="F1685" s="104"/>
      <c r="G1685" s="114" t="s">
        <v>708</v>
      </c>
      <c r="H1685" s="114"/>
      <c r="I1685" s="115"/>
      <c r="J1685" s="39">
        <v>2</v>
      </c>
      <c r="K1685" s="39">
        <v>2</v>
      </c>
      <c r="L1685" s="36">
        <f t="shared" si="96"/>
        <v>1</v>
      </c>
      <c r="N1685"/>
      <c r="O1685"/>
    </row>
    <row r="1686" spans="1:28" ht="21" customHeight="1" outlineLevel="1" thickBot="1" x14ac:dyDescent="0.3">
      <c r="A1686" s="55"/>
      <c r="B1686" s="1"/>
      <c r="D1686" s="1"/>
      <c r="E1686" s="1"/>
      <c r="F1686" s="119" t="s">
        <v>15</v>
      </c>
      <c r="G1686" s="114"/>
      <c r="H1686" s="114"/>
      <c r="I1686" s="115"/>
      <c r="J1686" s="39">
        <f>SUM(J1675:J1685)</f>
        <v>18</v>
      </c>
      <c r="K1686" s="39">
        <f>SUM(K1675:K1685)</f>
        <v>18</v>
      </c>
      <c r="L1686" s="36">
        <f t="shared" si="96"/>
        <v>1</v>
      </c>
      <c r="N1686"/>
      <c r="O1686"/>
      <c r="AB1686"/>
    </row>
    <row r="1687" spans="1:28" x14ac:dyDescent="0.25">
      <c r="J1687" s="7">
        <f>J1686+J1668+J1627+J1612+J1598+J1560+J1539</f>
        <v>183</v>
      </c>
      <c r="K1687" s="7">
        <f>K1686+K1668+K1627+K1612+K1598+K1560+K1539</f>
        <v>174</v>
      </c>
      <c r="N1687"/>
      <c r="O1687"/>
    </row>
    <row r="1688" spans="1:28" ht="20.25" customHeight="1" thickBot="1" x14ac:dyDescent="0.3">
      <c r="B1688" s="1"/>
      <c r="D1688" s="1"/>
      <c r="F1688" s="124" t="str">
        <f>F1670</f>
        <v>METAS FINANCEIRAS 2019</v>
      </c>
      <c r="G1688" s="124"/>
      <c r="H1688" s="124"/>
      <c r="I1688" s="124"/>
      <c r="J1688" s="124"/>
      <c r="K1688" s="124"/>
      <c r="L1688" s="124"/>
      <c r="N1688" s="8" t="s">
        <v>1</v>
      </c>
      <c r="O1688" s="9" t="s">
        <v>2</v>
      </c>
      <c r="Q1688" s="123" t="s">
        <v>3</v>
      </c>
      <c r="R1688" s="11"/>
      <c r="S1688" s="123" t="s">
        <v>4</v>
      </c>
      <c r="T1688" s="12"/>
      <c r="U1688" s="123" t="s">
        <v>5</v>
      </c>
      <c r="V1688" s="12"/>
      <c r="W1688" s="123" t="s">
        <v>6</v>
      </c>
      <c r="X1688" s="13"/>
      <c r="Y1688" s="123" t="s">
        <v>7</v>
      </c>
      <c r="Z1688" s="13"/>
      <c r="AA1688" s="123" t="s">
        <v>8</v>
      </c>
    </row>
    <row r="1689" spans="1:28" ht="30" customHeight="1" thickBot="1" x14ac:dyDescent="0.3">
      <c r="B1689" s="14" t="str">
        <f>B1671</f>
        <v>Unidade Responsável</v>
      </c>
      <c r="C1689" s="14" t="str">
        <f t="shared" ref="C1689:L1689" si="97">C1671</f>
        <v>P/A</v>
      </c>
      <c r="D1689" s="14" t="str">
        <f t="shared" si="97"/>
        <v>Denominação</v>
      </c>
      <c r="E1689" s="14" t="str">
        <f t="shared" si="97"/>
        <v>Objetivo Estratégico Principal</v>
      </c>
      <c r="F1689" s="15">
        <f t="shared" si="97"/>
        <v>0</v>
      </c>
      <c r="G1689" s="16" t="str">
        <f t="shared" si="97"/>
        <v>Programação 2019</v>
      </c>
      <c r="H1689" s="15" t="str">
        <f t="shared" si="97"/>
        <v>Transposições no período
Janeiro á Junho</v>
      </c>
      <c r="I1689" s="16" t="str">
        <f t="shared" si="97"/>
        <v>Total programado + Transposições em 30/06/2019</v>
      </c>
      <c r="J1689" s="17" t="str">
        <f t="shared" si="97"/>
        <v>Total executado no período</v>
      </c>
      <c r="K1689" s="18" t="str">
        <f t="shared" si="97"/>
        <v>Total executado acumulado</v>
      </c>
      <c r="L1689" s="19" t="str">
        <f t="shared" si="97"/>
        <v>% de realização em relação ao total executado</v>
      </c>
      <c r="N1689" s="125"/>
      <c r="O1689" s="125"/>
      <c r="Q1689" s="116"/>
      <c r="R1689" s="43"/>
      <c r="S1689" s="116"/>
      <c r="T1689" s="21"/>
      <c r="U1689" s="116"/>
      <c r="V1689" s="21"/>
      <c r="W1689" s="116"/>
      <c r="X1689" s="21"/>
      <c r="Y1689" s="116"/>
      <c r="Z1689" s="21"/>
      <c r="AA1689" s="116"/>
    </row>
    <row r="1690" spans="1:28" ht="59.25" customHeight="1" thickBot="1" x14ac:dyDescent="0.3">
      <c r="A1690" s="23" t="str">
        <f>'[1]Quadro Geral'!A52</f>
        <v>04.02.001</v>
      </c>
      <c r="B1690" s="24" t="str">
        <f>VLOOKUP(A1690,'[1]Quadro Geral'!$A$7:$N$78,'META FÍSICA e FINANCEIRA'!$B$2,0)</f>
        <v>Comissão Especial de Política Urbana, Ambiental e Territorial</v>
      </c>
      <c r="C1690" s="25" t="str">
        <f>VLOOKUP(A1690,'[1]Quadro Geral'!$A$7:$N$78,'META FÍSICA e FINANCEIRA'!$C$2,0)</f>
        <v>P</v>
      </c>
      <c r="D1690" s="25" t="str">
        <f>VLOOKUP(A1690,'[1]Quadro Geral'!$A$7:$N$78,'META FÍSICA e FINANCEIRA'!$D$2,0)</f>
        <v xml:space="preserve">04.02.001 - Comissão de Política Urbana, Ambiental e Territorial do CAU/SP (CPUAT – CAU/SP)           </v>
      </c>
      <c r="E1690" s="26" t="str">
        <f>VLOOKUP(A1690,'[1]Quadro Geral'!$A$7:$N$78,'META FÍSICA e FINANCEIRA'!$E$2,0)</f>
        <v>Garantir a participação dos Arquitetos e Urbanistas no planejamento territorial e na gestão urbana</v>
      </c>
      <c r="F1690" s="27" t="e">
        <f>VLOOKUP(E1690,'[1]Quadro Geral'!$A$7:$N$78,'META FÍSICA e FINANCEIRA'!$B$2,0)</f>
        <v>#N/A</v>
      </c>
      <c r="G1690" s="28">
        <f>VLOOKUP(A1690,'[1]Quadro Geral'!$A$7:$N$78,'META FÍSICA e FINANCEIRA'!$G$1,0)</f>
        <v>93207.23</v>
      </c>
      <c r="H1690" s="27">
        <f>VLOOKUP(A1690,'[1]Quadro Geral'!$A$7:$N$78,'META FÍSICA e FINANCEIRA'!$H$1,0)</f>
        <v>0</v>
      </c>
      <c r="I1690" s="28">
        <f>VLOOKUP(A1690,'[1]Quadro Geral'!$A$7:$N$78,'META FÍSICA e FINANCEIRA'!$I$1,0)</f>
        <v>93207.23</v>
      </c>
      <c r="J1690" s="29">
        <f>VLOOKUP(A1690,'[1]Quadro Geral'!$A$7:$N$78,'META FÍSICA e FINANCEIRA'!$J$1,0)</f>
        <v>19192.16</v>
      </c>
      <c r="K1690" s="30">
        <f>VLOOKUP(A1690,'[1]Quadro Geral'!$A$7:$N$78,'META FÍSICA e FINANCEIRA'!$K$1,0)</f>
        <v>19192.16</v>
      </c>
      <c r="L1690" s="31">
        <f>IFERROR(K1690/G1690,0)</f>
        <v>0.20590849014609705</v>
      </c>
      <c r="N1690" s="126"/>
      <c r="O1690" s="126"/>
      <c r="Q1690" s="125"/>
      <c r="S1690" s="125"/>
      <c r="U1690" s="125"/>
      <c r="W1690" s="125"/>
      <c r="Y1690" s="20"/>
      <c r="AA1690" s="20"/>
    </row>
    <row r="1691" spans="1:28" ht="30" customHeight="1" outlineLevel="1" thickBot="1" x14ac:dyDescent="0.3">
      <c r="A1691" s="54"/>
      <c r="B1691"/>
      <c r="C1691"/>
      <c r="D1691"/>
      <c r="E1691"/>
      <c r="F1691" s="116" t="str">
        <f>$F$5</f>
        <v>METAS FÍSICAS  2019</v>
      </c>
      <c r="G1691" s="116"/>
      <c r="H1691" s="116"/>
      <c r="I1691" s="116"/>
      <c r="J1691" s="116"/>
      <c r="K1691" s="116"/>
      <c r="L1691" s="116"/>
      <c r="N1691" s="126"/>
      <c r="O1691" s="126"/>
      <c r="Q1691" s="126"/>
      <c r="S1691" s="126"/>
      <c r="U1691" s="127"/>
      <c r="W1691" s="127"/>
      <c r="Y1691" s="22"/>
      <c r="AA1691" s="22"/>
    </row>
    <row r="1692" spans="1:28" ht="21" customHeight="1" outlineLevel="1" thickBot="1" x14ac:dyDescent="0.3">
      <c r="A1692" s="54"/>
      <c r="B1692"/>
      <c r="C1692"/>
      <c r="D1692"/>
      <c r="E1692"/>
      <c r="F1692" s="117" t="s">
        <v>11</v>
      </c>
      <c r="G1692" s="117"/>
      <c r="H1692" s="117"/>
      <c r="I1692" s="118"/>
      <c r="J1692" s="33" t="s">
        <v>12</v>
      </c>
      <c r="K1692" s="33" t="s">
        <v>13</v>
      </c>
      <c r="L1692" s="34" t="s">
        <v>14</v>
      </c>
      <c r="N1692" s="126"/>
      <c r="O1692" s="126"/>
      <c r="Q1692" s="126"/>
      <c r="S1692" s="126"/>
      <c r="U1692" s="22"/>
      <c r="W1692" s="22"/>
      <c r="Y1692" s="22"/>
      <c r="AA1692" s="22"/>
    </row>
    <row r="1693" spans="1:28" ht="41.25" customHeight="1" outlineLevel="1" thickBot="1" x14ac:dyDescent="0.3">
      <c r="B1693" s="1"/>
      <c r="D1693" s="68"/>
      <c r="E1693" s="1"/>
      <c r="F1693" s="120"/>
      <c r="G1693" s="121"/>
      <c r="H1693" s="121"/>
      <c r="I1693" s="122"/>
      <c r="J1693" s="39"/>
      <c r="K1693" s="39"/>
      <c r="L1693" s="36">
        <f>IFERROR(K1693/J1693,0)</f>
        <v>0</v>
      </c>
      <c r="N1693" s="126"/>
      <c r="O1693" s="126"/>
      <c r="Q1693" s="127"/>
      <c r="S1693" s="127"/>
      <c r="U1693" s="22"/>
      <c r="W1693" s="22"/>
      <c r="Y1693" s="22"/>
      <c r="AA1693" s="22"/>
    </row>
    <row r="1694" spans="1:28" ht="91.5" customHeight="1" outlineLevel="1" thickBot="1" x14ac:dyDescent="0.3">
      <c r="B1694" s="1"/>
      <c r="D1694" s="1"/>
      <c r="E1694" s="1"/>
      <c r="F1694" s="120"/>
      <c r="G1694" s="121"/>
      <c r="H1694" s="121"/>
      <c r="I1694" s="122"/>
      <c r="J1694" s="39"/>
      <c r="K1694" s="39"/>
      <c r="L1694" s="36">
        <f t="shared" ref="L1694:L1701" si="98">IFERROR(K1694/J1694,0)</f>
        <v>0</v>
      </c>
      <c r="N1694" s="126"/>
      <c r="O1694" s="126"/>
      <c r="Q1694" s="22"/>
      <c r="S1694" s="22"/>
      <c r="U1694" s="22"/>
      <c r="W1694" s="22"/>
      <c r="Y1694" s="22"/>
      <c r="AA1694" s="22"/>
    </row>
    <row r="1695" spans="1:28" ht="44.25" customHeight="1" outlineLevel="1" thickBot="1" x14ac:dyDescent="0.3">
      <c r="B1695" s="1"/>
      <c r="D1695" s="1"/>
      <c r="E1695" s="1"/>
      <c r="F1695" s="120"/>
      <c r="G1695" s="121"/>
      <c r="H1695" s="121"/>
      <c r="I1695" s="122"/>
      <c r="J1695" s="39"/>
      <c r="K1695" s="39"/>
      <c r="L1695" s="36">
        <f t="shared" si="98"/>
        <v>0</v>
      </c>
      <c r="N1695" s="126"/>
      <c r="O1695" s="126"/>
      <c r="Q1695" s="22"/>
      <c r="S1695" s="22"/>
      <c r="U1695" s="22"/>
      <c r="W1695" s="22"/>
      <c r="Y1695" s="22"/>
      <c r="AA1695" s="22"/>
    </row>
    <row r="1696" spans="1:28" ht="69.75" customHeight="1" outlineLevel="1" thickBot="1" x14ac:dyDescent="0.3">
      <c r="B1696" s="1"/>
      <c r="D1696" s="1"/>
      <c r="E1696" s="1"/>
      <c r="F1696" s="120"/>
      <c r="G1696" s="121"/>
      <c r="H1696" s="121"/>
      <c r="I1696" s="122"/>
      <c r="J1696" s="39"/>
      <c r="K1696" s="39"/>
      <c r="L1696" s="36">
        <f t="shared" si="98"/>
        <v>0</v>
      </c>
      <c r="N1696"/>
      <c r="O1696"/>
      <c r="Q1696" s="22"/>
      <c r="S1696" s="22"/>
      <c r="U1696" s="22"/>
      <c r="W1696" s="22"/>
      <c r="Y1696" s="22"/>
      <c r="AA1696" s="22"/>
    </row>
    <row r="1697" spans="1:28" ht="30" customHeight="1" outlineLevel="1" thickBot="1" x14ac:dyDescent="0.3">
      <c r="B1697" s="1"/>
      <c r="D1697" s="1"/>
      <c r="E1697" s="1"/>
      <c r="F1697" s="120"/>
      <c r="G1697" s="121"/>
      <c r="H1697" s="121"/>
      <c r="I1697" s="122"/>
      <c r="J1697" s="39"/>
      <c r="K1697" s="39"/>
      <c r="L1697" s="36">
        <f t="shared" si="98"/>
        <v>0</v>
      </c>
      <c r="N1697"/>
      <c r="O1697"/>
      <c r="Q1697" s="22"/>
      <c r="S1697" s="22"/>
      <c r="U1697" s="22"/>
      <c r="W1697" s="22"/>
      <c r="Y1697" s="22"/>
      <c r="AA1697" s="22"/>
    </row>
    <row r="1698" spans="1:28" ht="46.5" customHeight="1" outlineLevel="1" thickBot="1" x14ac:dyDescent="0.3">
      <c r="B1698" s="1"/>
      <c r="D1698" s="1"/>
      <c r="E1698" s="1"/>
      <c r="F1698" s="120"/>
      <c r="G1698" s="121"/>
      <c r="H1698" s="121"/>
      <c r="I1698" s="122"/>
      <c r="J1698" s="39"/>
      <c r="K1698" s="39"/>
      <c r="L1698" s="36">
        <f t="shared" si="98"/>
        <v>0</v>
      </c>
      <c r="N1698"/>
      <c r="O1698"/>
      <c r="Q1698" s="22"/>
      <c r="S1698" s="22"/>
      <c r="U1698" s="22"/>
      <c r="W1698" s="22"/>
      <c r="Y1698" s="22"/>
      <c r="Z1698"/>
      <c r="AA1698"/>
    </row>
    <row r="1699" spans="1:28" ht="128.25" customHeight="1" outlineLevel="1" thickBot="1" x14ac:dyDescent="0.3">
      <c r="B1699" s="1"/>
      <c r="D1699" s="1"/>
      <c r="E1699" s="1"/>
      <c r="F1699" s="120"/>
      <c r="G1699" s="121"/>
      <c r="H1699" s="121"/>
      <c r="I1699" s="122"/>
      <c r="J1699" s="39"/>
      <c r="K1699" s="39"/>
      <c r="L1699" s="36">
        <f t="shared" si="98"/>
        <v>0</v>
      </c>
      <c r="N1699"/>
      <c r="O1699"/>
      <c r="Q1699" s="22"/>
      <c r="S1699" s="22"/>
      <c r="U1699" s="22"/>
      <c r="W1699" s="22"/>
      <c r="Y1699" s="22"/>
      <c r="Z1699"/>
      <c r="AA1699"/>
    </row>
    <row r="1700" spans="1:28" ht="141.75" customHeight="1" outlineLevel="1" thickBot="1" x14ac:dyDescent="0.3">
      <c r="B1700" s="1"/>
      <c r="D1700" s="1"/>
      <c r="E1700" s="1"/>
      <c r="F1700" s="120"/>
      <c r="G1700" s="121"/>
      <c r="H1700" s="121"/>
      <c r="I1700" s="122"/>
      <c r="J1700" s="39"/>
      <c r="K1700" s="39"/>
      <c r="L1700" s="36">
        <f t="shared" si="98"/>
        <v>0</v>
      </c>
      <c r="N1700"/>
      <c r="O1700"/>
      <c r="Q1700" s="22"/>
      <c r="S1700" s="22"/>
      <c r="U1700" s="22"/>
      <c r="W1700" s="22"/>
      <c r="Y1700" s="22"/>
      <c r="Z1700"/>
      <c r="AA1700"/>
    </row>
    <row r="1701" spans="1:28" ht="21" customHeight="1" outlineLevel="1" thickBot="1" x14ac:dyDescent="0.3">
      <c r="A1701" s="55"/>
      <c r="B1701" s="1"/>
      <c r="D1701" s="1"/>
      <c r="E1701" s="1"/>
      <c r="F1701" s="119" t="s">
        <v>15</v>
      </c>
      <c r="G1701" s="114"/>
      <c r="H1701" s="114"/>
      <c r="I1701" s="115"/>
      <c r="J1701" s="39">
        <f>SUM(J1693:J1700)</f>
        <v>0</v>
      </c>
      <c r="K1701" s="39">
        <f>SUM(K1693:K1700)</f>
        <v>0</v>
      </c>
      <c r="L1701" s="36">
        <f t="shared" si="98"/>
        <v>0</v>
      </c>
      <c r="N1701"/>
      <c r="O1701"/>
      <c r="AB1701"/>
    </row>
    <row r="1702" spans="1:28" x14ac:dyDescent="0.25">
      <c r="N1702"/>
      <c r="O1702"/>
    </row>
    <row r="1703" spans="1:28" ht="27" customHeight="1" thickBot="1" x14ac:dyDescent="0.3">
      <c r="B1703" s="1"/>
      <c r="D1703" s="1"/>
      <c r="F1703" s="124" t="str">
        <f>F1688</f>
        <v>METAS FINANCEIRAS 2019</v>
      </c>
      <c r="G1703" s="124"/>
      <c r="H1703" s="124"/>
      <c r="I1703" s="124"/>
      <c r="J1703" s="124"/>
      <c r="K1703" s="124"/>
      <c r="L1703" s="124"/>
      <c r="N1703" s="8" t="s">
        <v>1</v>
      </c>
      <c r="O1703" s="9" t="s">
        <v>2</v>
      </c>
      <c r="Q1703" s="123" t="s">
        <v>3</v>
      </c>
      <c r="R1703" s="11"/>
      <c r="S1703" s="123" t="s">
        <v>4</v>
      </c>
      <c r="T1703" s="12"/>
      <c r="U1703" s="123" t="s">
        <v>5</v>
      </c>
      <c r="V1703" s="12"/>
      <c r="W1703" s="123" t="s">
        <v>6</v>
      </c>
      <c r="X1703" s="13"/>
      <c r="Y1703" s="123" t="s">
        <v>7</v>
      </c>
      <c r="Z1703" s="13"/>
      <c r="AA1703" s="123" t="s">
        <v>8</v>
      </c>
    </row>
    <row r="1704" spans="1:28" ht="30" customHeight="1" thickBot="1" x14ac:dyDescent="0.3">
      <c r="B1704" s="14" t="str">
        <f>B1689</f>
        <v>Unidade Responsável</v>
      </c>
      <c r="C1704" s="14" t="str">
        <f t="shared" ref="C1704:L1704" si="99">C1689</f>
        <v>P/A</v>
      </c>
      <c r="D1704" s="14" t="str">
        <f t="shared" si="99"/>
        <v>Denominação</v>
      </c>
      <c r="E1704" s="14" t="str">
        <f t="shared" si="99"/>
        <v>Objetivo Estratégico Principal</v>
      </c>
      <c r="F1704" s="15">
        <f t="shared" si="99"/>
        <v>0</v>
      </c>
      <c r="G1704" s="16" t="str">
        <f t="shared" si="99"/>
        <v>Programação 2019</v>
      </c>
      <c r="H1704" s="15" t="str">
        <f t="shared" si="99"/>
        <v>Transposições no período
Janeiro á Junho</v>
      </c>
      <c r="I1704" s="16" t="str">
        <f t="shared" si="99"/>
        <v>Total programado + Transposições em 30/06/2019</v>
      </c>
      <c r="J1704" s="17" t="str">
        <f t="shared" si="99"/>
        <v>Total executado no período</v>
      </c>
      <c r="K1704" s="18" t="str">
        <f t="shared" si="99"/>
        <v>Total executado acumulado</v>
      </c>
      <c r="L1704" s="19" t="str">
        <f t="shared" si="99"/>
        <v>% de realização em relação ao total executado</v>
      </c>
      <c r="N1704" s="125"/>
      <c r="O1704" s="125"/>
      <c r="Q1704" s="116"/>
      <c r="R1704" s="43"/>
      <c r="S1704" s="116"/>
      <c r="T1704" s="21"/>
      <c r="U1704" s="116"/>
      <c r="V1704" s="21"/>
      <c r="W1704" s="116"/>
      <c r="X1704" s="21"/>
      <c r="Y1704" s="116"/>
      <c r="Z1704" s="21"/>
      <c r="AA1704" s="116"/>
    </row>
    <row r="1705" spans="1:28" ht="59.25" customHeight="1" thickBot="1" x14ac:dyDescent="0.3">
      <c r="A1705" s="23" t="str">
        <f>'[1]Quadro Geral'!A53</f>
        <v>04.03.001</v>
      </c>
      <c r="B1705" s="24" t="str">
        <f>VLOOKUP(A1705,'[1]Quadro Geral'!$A$7:$N$78,'META FÍSICA e FINANCEIRA'!$B$2,0)</f>
        <v>Comissão Especial de Comunicação</v>
      </c>
      <c r="C1705" s="25" t="str">
        <f>VLOOKUP(A1705,'[1]Quadro Geral'!$A$7:$N$78,'META FÍSICA e FINANCEIRA'!$C$2,0)</f>
        <v>P</v>
      </c>
      <c r="D1705" s="25" t="str">
        <f>VLOOKUP(A1705,'[1]Quadro Geral'!$A$7:$N$78,'META FÍSICA e FINANCEIRA'!$D$2,0)</f>
        <v>04.03.001 - Comissão de Comunicação do CAU/SP (CCom – CAU/SP)</v>
      </c>
      <c r="E1705" s="26" t="str">
        <f>VLOOKUP(A1705,'[1]Quadro Geral'!$A$7:$N$78,'META FÍSICA e FINANCEIRA'!$E$2,0)</f>
        <v>Assegurar a eficácia no relacionamento e comunicação com a sociedade</v>
      </c>
      <c r="F1705" s="27" t="e">
        <f>VLOOKUP(E1705,'[1]Quadro Geral'!$A$7:$N$78,'META FÍSICA e FINANCEIRA'!$B$2,0)</f>
        <v>#N/A</v>
      </c>
      <c r="G1705" s="28">
        <f>VLOOKUP(A1705,'[1]Quadro Geral'!$A$7:$N$78,'META FÍSICA e FINANCEIRA'!$G$1,0)</f>
        <v>88594.82</v>
      </c>
      <c r="H1705" s="27">
        <f>VLOOKUP(A1705,'[1]Quadro Geral'!$A$7:$N$78,'META FÍSICA e FINANCEIRA'!$H$1,0)</f>
        <v>0</v>
      </c>
      <c r="I1705" s="28">
        <f>VLOOKUP(A1705,'[1]Quadro Geral'!$A$7:$N$78,'META FÍSICA e FINANCEIRA'!$I$1,0)</f>
        <v>88594.82</v>
      </c>
      <c r="J1705" s="29">
        <f>VLOOKUP(A1705,'[1]Quadro Geral'!$A$7:$N$78,'META FÍSICA e FINANCEIRA'!$J$1,0)</f>
        <v>52778.93</v>
      </c>
      <c r="K1705" s="30">
        <f>VLOOKUP(A1705,'[1]Quadro Geral'!$A$7:$N$78,'META FÍSICA e FINANCEIRA'!$K$1,0)</f>
        <v>52778.93</v>
      </c>
      <c r="L1705" s="31">
        <f>IFERROR(K1705/G1705,0)</f>
        <v>0.59573381378279222</v>
      </c>
      <c r="N1705" s="126"/>
      <c r="O1705" s="126"/>
      <c r="Q1705" s="39"/>
      <c r="S1705" s="20"/>
      <c r="U1705" s="20"/>
      <c r="W1705" s="20"/>
      <c r="Y1705" s="20"/>
      <c r="AA1705" s="20"/>
    </row>
    <row r="1706" spans="1:28" ht="36.75" customHeight="1" outlineLevel="1" thickBot="1" x14ac:dyDescent="0.3">
      <c r="A1706" s="54"/>
      <c r="B1706"/>
      <c r="C1706"/>
      <c r="D1706"/>
      <c r="E1706"/>
      <c r="F1706" s="116" t="s">
        <v>16</v>
      </c>
      <c r="G1706" s="116"/>
      <c r="H1706" s="116"/>
      <c r="I1706" s="116"/>
      <c r="J1706" s="116"/>
      <c r="K1706" s="116"/>
      <c r="L1706" s="116"/>
      <c r="N1706" s="126"/>
      <c r="O1706" s="126"/>
      <c r="Q1706" s="39"/>
      <c r="S1706" s="22"/>
      <c r="U1706" s="22"/>
      <c r="W1706" s="22"/>
      <c r="Y1706" s="22"/>
      <c r="AA1706" s="22"/>
    </row>
    <row r="1707" spans="1:28" ht="21" customHeight="1" outlineLevel="1" thickBot="1" x14ac:dyDescent="0.3">
      <c r="A1707" s="54"/>
      <c r="B1707"/>
      <c r="C1707"/>
      <c r="D1707"/>
      <c r="E1707"/>
      <c r="F1707" s="117" t="s">
        <v>11</v>
      </c>
      <c r="G1707" s="117"/>
      <c r="H1707" s="117"/>
      <c r="I1707" s="118"/>
      <c r="J1707" s="33" t="s">
        <v>12</v>
      </c>
      <c r="K1707" s="33" t="s">
        <v>13</v>
      </c>
      <c r="L1707" s="34" t="s">
        <v>14</v>
      </c>
      <c r="N1707" s="126"/>
      <c r="O1707" s="126"/>
      <c r="Q1707" s="39"/>
      <c r="S1707" s="22"/>
      <c r="U1707" s="22"/>
      <c r="W1707" s="22"/>
      <c r="Y1707" s="22"/>
      <c r="AA1707" s="22"/>
    </row>
    <row r="1708" spans="1:28" ht="172.5" customHeight="1" outlineLevel="1" thickBot="1" x14ac:dyDescent="0.3">
      <c r="B1708" s="1"/>
      <c r="D1708" s="1"/>
      <c r="E1708" s="1"/>
      <c r="F1708" s="104"/>
      <c r="G1708" s="114" t="s">
        <v>721</v>
      </c>
      <c r="H1708" s="114"/>
      <c r="I1708" s="115"/>
      <c r="J1708" s="39">
        <v>1</v>
      </c>
      <c r="K1708" s="39">
        <v>1</v>
      </c>
      <c r="L1708" s="36">
        <f>IFERROR(K1708/J1708,0)</f>
        <v>1</v>
      </c>
      <c r="N1708" s="126"/>
      <c r="O1708" s="126"/>
      <c r="Q1708" s="39"/>
      <c r="S1708" s="22"/>
      <c r="U1708" s="22"/>
      <c r="W1708" s="22"/>
      <c r="Y1708" s="22"/>
      <c r="AA1708" s="22"/>
    </row>
    <row r="1709" spans="1:28" ht="45" customHeight="1" outlineLevel="1" thickBot="1" x14ac:dyDescent="0.3">
      <c r="B1709" s="1"/>
      <c r="D1709" s="1"/>
      <c r="E1709" s="1"/>
      <c r="F1709" s="104"/>
      <c r="G1709" s="114" t="s">
        <v>710</v>
      </c>
      <c r="H1709" s="114"/>
      <c r="I1709" s="115"/>
      <c r="J1709" s="39" t="s">
        <v>357</v>
      </c>
      <c r="K1709" s="39">
        <v>1</v>
      </c>
      <c r="L1709" s="36">
        <f t="shared" ref="L1709:L1727" si="100">IFERROR(K1709/J1709,0)</f>
        <v>0</v>
      </c>
      <c r="N1709" s="126"/>
      <c r="O1709" s="126"/>
      <c r="Q1709" s="39"/>
      <c r="S1709" s="22"/>
      <c r="U1709" s="22"/>
      <c r="W1709" s="22"/>
      <c r="Y1709" s="22"/>
      <c r="AA1709" s="22"/>
    </row>
    <row r="1710" spans="1:28" ht="45" customHeight="1" outlineLevel="1" thickBot="1" x14ac:dyDescent="0.3">
      <c r="B1710" s="1"/>
      <c r="D1710" s="1"/>
      <c r="E1710" s="1"/>
      <c r="F1710" s="104"/>
      <c r="G1710" s="114" t="s">
        <v>711</v>
      </c>
      <c r="H1710" s="114"/>
      <c r="I1710" s="115"/>
      <c r="J1710" s="39">
        <v>1</v>
      </c>
      <c r="K1710" s="39">
        <v>1</v>
      </c>
      <c r="L1710" s="36">
        <f t="shared" si="100"/>
        <v>1</v>
      </c>
      <c r="N1710" s="126"/>
      <c r="O1710" s="126"/>
      <c r="Q1710" s="39"/>
      <c r="S1710" s="22"/>
      <c r="U1710" s="22"/>
      <c r="W1710" s="22"/>
      <c r="Y1710" s="22"/>
      <c r="AA1710" s="22"/>
    </row>
    <row r="1711" spans="1:28" ht="45" customHeight="1" outlineLevel="1" thickBot="1" x14ac:dyDescent="0.3">
      <c r="B1711" s="1"/>
      <c r="D1711" s="1"/>
      <c r="E1711" s="1"/>
      <c r="F1711" s="104"/>
      <c r="G1711" s="114" t="s">
        <v>712</v>
      </c>
      <c r="H1711" s="114"/>
      <c r="I1711" s="115"/>
      <c r="J1711" s="39">
        <v>1</v>
      </c>
      <c r="K1711" s="39">
        <v>1</v>
      </c>
      <c r="L1711" s="36">
        <f t="shared" si="100"/>
        <v>1</v>
      </c>
      <c r="N1711" s="126"/>
      <c r="O1711" s="126"/>
      <c r="Q1711" s="39"/>
      <c r="S1711" s="22"/>
      <c r="U1711" s="22"/>
      <c r="W1711" s="22"/>
      <c r="Y1711" s="22"/>
      <c r="AA1711" s="22"/>
    </row>
    <row r="1712" spans="1:28" ht="175.5" customHeight="1" outlineLevel="1" thickBot="1" x14ac:dyDescent="0.3">
      <c r="B1712" s="1"/>
      <c r="D1712" s="1"/>
      <c r="E1712" s="1"/>
      <c r="F1712" s="104"/>
      <c r="G1712" s="114" t="s">
        <v>722</v>
      </c>
      <c r="H1712" s="114"/>
      <c r="I1712" s="115"/>
      <c r="J1712" s="39">
        <v>1</v>
      </c>
      <c r="K1712" s="39">
        <v>1</v>
      </c>
      <c r="L1712" s="36">
        <f t="shared" si="100"/>
        <v>1</v>
      </c>
      <c r="N1712" s="126"/>
      <c r="O1712" s="126"/>
      <c r="Q1712" s="39"/>
      <c r="S1712" s="22"/>
      <c r="U1712" s="22"/>
      <c r="W1712" s="22"/>
      <c r="Y1712" s="22"/>
      <c r="AA1712" s="22"/>
    </row>
    <row r="1713" spans="1:28" ht="45" customHeight="1" outlineLevel="1" thickBot="1" x14ac:dyDescent="0.3">
      <c r="B1713" s="1"/>
      <c r="D1713" s="1"/>
      <c r="E1713" s="1"/>
      <c r="F1713" s="104"/>
      <c r="G1713" s="114" t="s">
        <v>713</v>
      </c>
      <c r="H1713" s="114"/>
      <c r="I1713" s="115"/>
      <c r="J1713" s="39">
        <v>1</v>
      </c>
      <c r="K1713" s="39">
        <v>1</v>
      </c>
      <c r="L1713" s="36">
        <f t="shared" si="100"/>
        <v>1</v>
      </c>
      <c r="N1713" s="126"/>
      <c r="O1713" s="126"/>
      <c r="Q1713" s="39"/>
      <c r="S1713" s="22"/>
      <c r="U1713" s="22"/>
      <c r="W1713" s="22"/>
      <c r="Y1713" s="22"/>
      <c r="AA1713" s="22"/>
    </row>
    <row r="1714" spans="1:28" ht="45" customHeight="1" outlineLevel="1" thickBot="1" x14ac:dyDescent="0.3">
      <c r="B1714" s="1"/>
      <c r="D1714" s="1"/>
      <c r="E1714" s="1"/>
      <c r="F1714" s="104"/>
      <c r="G1714" s="114" t="s">
        <v>714</v>
      </c>
      <c r="H1714" s="114"/>
      <c r="I1714" s="115"/>
      <c r="J1714" s="39">
        <v>1</v>
      </c>
      <c r="K1714" s="39">
        <v>1</v>
      </c>
      <c r="L1714" s="36">
        <f t="shared" si="100"/>
        <v>1</v>
      </c>
      <c r="N1714" s="126"/>
      <c r="O1714" s="126"/>
      <c r="Q1714" s="39"/>
      <c r="S1714" s="22"/>
      <c r="U1714" s="22"/>
      <c r="W1714" s="22"/>
      <c r="Y1714" s="22"/>
      <c r="AA1714" s="22"/>
    </row>
    <row r="1715" spans="1:28" ht="45" customHeight="1" outlineLevel="1" thickBot="1" x14ac:dyDescent="0.3">
      <c r="B1715" s="1"/>
      <c r="D1715" s="1"/>
      <c r="E1715" s="1"/>
      <c r="F1715" s="104"/>
      <c r="G1715" s="114" t="s">
        <v>714</v>
      </c>
      <c r="H1715" s="114"/>
      <c r="I1715" s="115"/>
      <c r="J1715" s="39">
        <v>1</v>
      </c>
      <c r="K1715" s="39">
        <v>1</v>
      </c>
      <c r="L1715" s="36">
        <f t="shared" si="100"/>
        <v>1</v>
      </c>
      <c r="N1715" s="126"/>
      <c r="O1715" s="126"/>
      <c r="Q1715" s="39"/>
      <c r="S1715" s="22"/>
      <c r="U1715" s="22"/>
      <c r="W1715" s="22"/>
      <c r="Y1715" s="22"/>
      <c r="AA1715" s="22"/>
    </row>
    <row r="1716" spans="1:28" ht="157.5" customHeight="1" outlineLevel="1" thickBot="1" x14ac:dyDescent="0.3">
      <c r="B1716" s="1"/>
      <c r="D1716" s="1"/>
      <c r="E1716" s="1"/>
      <c r="F1716" s="104"/>
      <c r="G1716" s="114" t="s">
        <v>723</v>
      </c>
      <c r="H1716" s="114"/>
      <c r="I1716" s="115"/>
      <c r="J1716" s="39">
        <v>1</v>
      </c>
      <c r="K1716" s="39">
        <v>1</v>
      </c>
      <c r="L1716" s="36">
        <f t="shared" si="100"/>
        <v>1</v>
      </c>
      <c r="N1716" s="126"/>
      <c r="O1716" s="126"/>
      <c r="Q1716" s="39"/>
      <c r="S1716" s="22"/>
      <c r="U1716" s="22"/>
      <c r="W1716" s="22"/>
      <c r="Y1716" s="22"/>
      <c r="AA1716" s="22"/>
    </row>
    <row r="1717" spans="1:28" ht="45" customHeight="1" outlineLevel="1" thickBot="1" x14ac:dyDescent="0.3">
      <c r="B1717" s="1"/>
      <c r="D1717" s="1"/>
      <c r="E1717" s="1"/>
      <c r="F1717" s="104"/>
      <c r="G1717" s="114" t="s">
        <v>715</v>
      </c>
      <c r="H1717" s="114"/>
      <c r="I1717" s="115"/>
      <c r="J1717" s="39">
        <v>1</v>
      </c>
      <c r="K1717" s="39">
        <v>1</v>
      </c>
      <c r="L1717" s="36">
        <f t="shared" si="100"/>
        <v>1</v>
      </c>
      <c r="N1717" s="126"/>
      <c r="O1717" s="126"/>
      <c r="Q1717" s="39"/>
      <c r="S1717" s="22"/>
      <c r="U1717" s="22"/>
      <c r="W1717" s="22"/>
      <c r="Y1717" s="22"/>
      <c r="AA1717" s="22"/>
    </row>
    <row r="1718" spans="1:28" ht="45" customHeight="1" outlineLevel="1" thickBot="1" x14ac:dyDescent="0.3">
      <c r="B1718" s="1"/>
      <c r="D1718" s="1"/>
      <c r="E1718" s="1"/>
      <c r="F1718" s="104"/>
      <c r="G1718" s="114" t="s">
        <v>716</v>
      </c>
      <c r="H1718" s="114"/>
      <c r="I1718" s="115"/>
      <c r="J1718" s="39">
        <v>1</v>
      </c>
      <c r="K1718" s="39">
        <v>1</v>
      </c>
      <c r="L1718" s="36">
        <f t="shared" si="100"/>
        <v>1</v>
      </c>
      <c r="N1718" s="126"/>
      <c r="O1718" s="126"/>
      <c r="Q1718" s="39"/>
      <c r="S1718" s="22"/>
      <c r="U1718" s="22"/>
      <c r="W1718" s="22"/>
      <c r="Y1718" s="22"/>
      <c r="AA1718" s="22"/>
    </row>
    <row r="1719" spans="1:28" ht="45" customHeight="1" outlineLevel="1" thickBot="1" x14ac:dyDescent="0.3">
      <c r="B1719" s="1"/>
      <c r="D1719" s="1"/>
      <c r="E1719" s="1"/>
      <c r="F1719" s="104"/>
      <c r="G1719" s="114" t="s">
        <v>717</v>
      </c>
      <c r="H1719" s="114"/>
      <c r="I1719" s="115"/>
      <c r="J1719" s="39">
        <v>1</v>
      </c>
      <c r="K1719" s="39">
        <v>1</v>
      </c>
      <c r="L1719" s="36">
        <f t="shared" si="100"/>
        <v>1</v>
      </c>
      <c r="N1719" s="126"/>
      <c r="O1719" s="126"/>
      <c r="Q1719" s="39"/>
      <c r="S1719" s="22"/>
      <c r="U1719" s="22"/>
      <c r="W1719" s="22"/>
      <c r="Y1719" s="22"/>
      <c r="AA1719" s="22"/>
    </row>
    <row r="1720" spans="1:28" ht="246" customHeight="1" outlineLevel="1" thickBot="1" x14ac:dyDescent="0.3">
      <c r="B1720" s="1"/>
      <c r="D1720" s="1"/>
      <c r="E1720" s="1"/>
      <c r="F1720" s="104"/>
      <c r="G1720" s="114" t="s">
        <v>724</v>
      </c>
      <c r="H1720" s="114"/>
      <c r="I1720" s="115"/>
      <c r="J1720" s="39">
        <v>1</v>
      </c>
      <c r="K1720" s="39">
        <v>1</v>
      </c>
      <c r="L1720" s="36">
        <f t="shared" si="100"/>
        <v>1</v>
      </c>
      <c r="N1720" s="126"/>
      <c r="O1720" s="126"/>
      <c r="Q1720" s="39"/>
      <c r="S1720" s="22"/>
      <c r="U1720" s="22"/>
      <c r="W1720" s="22"/>
      <c r="Y1720" s="22"/>
      <c r="AA1720" s="22"/>
    </row>
    <row r="1721" spans="1:28" ht="45" customHeight="1" outlineLevel="1" thickBot="1" x14ac:dyDescent="0.3">
      <c r="B1721" s="1"/>
      <c r="D1721" s="1"/>
      <c r="E1721" s="1"/>
      <c r="F1721" s="102"/>
      <c r="G1721" s="114" t="s">
        <v>718</v>
      </c>
      <c r="H1721" s="114"/>
      <c r="I1721" s="115"/>
      <c r="J1721" s="39">
        <v>1</v>
      </c>
      <c r="K1721" s="39">
        <v>1</v>
      </c>
      <c r="L1721" s="36">
        <f t="shared" si="100"/>
        <v>1</v>
      </c>
      <c r="N1721" s="126"/>
      <c r="O1721" s="126"/>
      <c r="Q1721" s="39"/>
      <c r="S1721" s="22"/>
      <c r="U1721" s="22"/>
      <c r="W1721" s="22"/>
      <c r="Y1721" s="22"/>
      <c r="AA1721" s="22"/>
    </row>
    <row r="1722" spans="1:28" ht="45" customHeight="1" outlineLevel="1" thickBot="1" x14ac:dyDescent="0.3">
      <c r="B1722" s="1"/>
      <c r="D1722" s="1"/>
      <c r="E1722" s="1"/>
      <c r="F1722" s="102"/>
      <c r="G1722" s="114" t="s">
        <v>717</v>
      </c>
      <c r="H1722" s="114"/>
      <c r="I1722" s="115"/>
      <c r="J1722" s="39">
        <v>1</v>
      </c>
      <c r="K1722" s="39">
        <v>1</v>
      </c>
      <c r="L1722" s="36">
        <f t="shared" si="100"/>
        <v>1</v>
      </c>
      <c r="N1722" s="126"/>
      <c r="O1722" s="126"/>
      <c r="Q1722" s="39"/>
      <c r="S1722" s="22"/>
      <c r="U1722" s="22"/>
      <c r="W1722" s="22"/>
      <c r="Y1722" s="22"/>
      <c r="AA1722" s="22"/>
    </row>
    <row r="1723" spans="1:28" ht="45" customHeight="1" outlineLevel="1" thickBot="1" x14ac:dyDescent="0.3">
      <c r="B1723" s="1"/>
      <c r="D1723" s="1"/>
      <c r="E1723" s="1"/>
      <c r="F1723" s="102"/>
      <c r="G1723" s="114" t="s">
        <v>718</v>
      </c>
      <c r="H1723" s="114"/>
      <c r="I1723" s="115"/>
      <c r="J1723" s="39">
        <v>1</v>
      </c>
      <c r="K1723" s="39">
        <v>1</v>
      </c>
      <c r="L1723" s="36">
        <f t="shared" si="100"/>
        <v>1</v>
      </c>
      <c r="N1723" s="126"/>
      <c r="O1723" s="126"/>
      <c r="Q1723" s="39"/>
      <c r="S1723" s="22"/>
      <c r="U1723" s="22"/>
      <c r="W1723" s="22"/>
      <c r="Y1723" s="22"/>
      <c r="AA1723" s="22"/>
    </row>
    <row r="1724" spans="1:28" ht="288" customHeight="1" outlineLevel="1" thickBot="1" x14ac:dyDescent="0.3">
      <c r="B1724" s="1"/>
      <c r="D1724" s="1"/>
      <c r="E1724" s="1"/>
      <c r="F1724" s="102"/>
      <c r="G1724" s="114" t="s">
        <v>725</v>
      </c>
      <c r="H1724" s="114"/>
      <c r="I1724" s="115"/>
      <c r="J1724" s="39">
        <v>1</v>
      </c>
      <c r="K1724" s="39">
        <v>1</v>
      </c>
      <c r="L1724" s="36">
        <f t="shared" si="100"/>
        <v>1</v>
      </c>
      <c r="N1724" s="126"/>
      <c r="O1724" s="126"/>
      <c r="Q1724" s="39"/>
      <c r="S1724" s="22"/>
      <c r="U1724" s="22"/>
      <c r="W1724" s="22"/>
      <c r="Y1724" s="22"/>
      <c r="AA1724" s="22"/>
    </row>
    <row r="1725" spans="1:28" ht="45" customHeight="1" outlineLevel="1" thickBot="1" x14ac:dyDescent="0.3">
      <c r="B1725" s="1"/>
      <c r="D1725" s="1"/>
      <c r="E1725" s="1"/>
      <c r="F1725" s="102"/>
      <c r="G1725" s="114" t="s">
        <v>719</v>
      </c>
      <c r="H1725" s="114"/>
      <c r="I1725" s="115"/>
      <c r="J1725" s="39">
        <v>1</v>
      </c>
      <c r="K1725" s="39">
        <v>1</v>
      </c>
      <c r="L1725" s="36">
        <f t="shared" si="100"/>
        <v>1</v>
      </c>
      <c r="N1725" s="126"/>
      <c r="O1725" s="126"/>
      <c r="Q1725" s="39"/>
      <c r="S1725" s="22"/>
      <c r="U1725" s="22"/>
      <c r="W1725" s="22"/>
      <c r="Y1725" s="22"/>
      <c r="AA1725" s="22"/>
    </row>
    <row r="1726" spans="1:28" ht="45" customHeight="1" outlineLevel="1" thickBot="1" x14ac:dyDescent="0.3">
      <c r="B1726" s="1"/>
      <c r="D1726" s="1"/>
      <c r="E1726" s="1"/>
      <c r="F1726" s="102"/>
      <c r="G1726" s="114" t="s">
        <v>720</v>
      </c>
      <c r="H1726" s="114"/>
      <c r="I1726" s="115"/>
      <c r="J1726" s="39">
        <v>1</v>
      </c>
      <c r="K1726" s="39">
        <v>1</v>
      </c>
      <c r="L1726" s="36">
        <f t="shared" si="100"/>
        <v>1</v>
      </c>
      <c r="N1726" s="126"/>
      <c r="O1726" s="126"/>
      <c r="Q1726" s="39"/>
      <c r="S1726" s="22"/>
      <c r="U1726" s="22"/>
      <c r="W1726" s="22"/>
      <c r="Y1726" s="22"/>
      <c r="AA1726" s="22"/>
    </row>
    <row r="1727" spans="1:28" ht="45" customHeight="1" outlineLevel="1" thickBot="1" x14ac:dyDescent="0.3">
      <c r="B1727" s="1"/>
      <c r="D1727" s="1"/>
      <c r="E1727" s="1"/>
      <c r="F1727" s="102"/>
      <c r="G1727" s="114" t="s">
        <v>720</v>
      </c>
      <c r="H1727" s="114"/>
      <c r="I1727" s="115"/>
      <c r="J1727" s="39">
        <v>1</v>
      </c>
      <c r="K1727" s="39">
        <v>1</v>
      </c>
      <c r="L1727" s="36">
        <f t="shared" si="100"/>
        <v>1</v>
      </c>
      <c r="N1727" s="126"/>
      <c r="O1727" s="126"/>
      <c r="Q1727" s="39"/>
      <c r="S1727" s="22"/>
      <c r="U1727" s="22"/>
      <c r="W1727" s="22"/>
      <c r="Y1727" s="22"/>
      <c r="AA1727" s="22"/>
    </row>
    <row r="1728" spans="1:28" ht="21" customHeight="1" outlineLevel="1" thickBot="1" x14ac:dyDescent="0.3">
      <c r="A1728" s="55"/>
      <c r="B1728" s="1"/>
      <c r="D1728" s="1"/>
      <c r="E1728" s="1"/>
      <c r="F1728" s="119" t="s">
        <v>15</v>
      </c>
      <c r="G1728" s="114"/>
      <c r="H1728" s="114"/>
      <c r="I1728" s="115"/>
      <c r="J1728" s="39">
        <f>SUM(J1708:J1727)</f>
        <v>19</v>
      </c>
      <c r="K1728" s="39">
        <f>SUM(K1708:K1727)</f>
        <v>20</v>
      </c>
      <c r="L1728" s="36">
        <f t="shared" ref="L1728" si="101">IFERROR(K1728/J1728,0)</f>
        <v>1.0526315789473684</v>
      </c>
      <c r="N1728"/>
      <c r="O1728"/>
      <c r="AB1728"/>
    </row>
    <row r="1729" spans="1:28" x14ac:dyDescent="0.25">
      <c r="N1729"/>
      <c r="O1729"/>
    </row>
    <row r="1730" spans="1:28" ht="27" customHeight="1" thickBot="1" x14ac:dyDescent="0.3">
      <c r="B1730" s="1"/>
      <c r="D1730" s="1"/>
      <c r="F1730" s="124" t="str">
        <f>F1703</f>
        <v>METAS FINANCEIRAS 2019</v>
      </c>
      <c r="G1730" s="124"/>
      <c r="H1730" s="124"/>
      <c r="I1730" s="124"/>
      <c r="J1730" s="124"/>
      <c r="K1730" s="124"/>
      <c r="L1730" s="124"/>
      <c r="N1730" s="8" t="s">
        <v>1</v>
      </c>
      <c r="O1730" s="9" t="s">
        <v>2</v>
      </c>
      <c r="Q1730" s="123" t="s">
        <v>3</v>
      </c>
      <c r="R1730" s="11"/>
      <c r="S1730" s="123" t="s">
        <v>4</v>
      </c>
      <c r="T1730" s="12"/>
      <c r="U1730" s="123" t="s">
        <v>5</v>
      </c>
      <c r="V1730" s="12"/>
      <c r="W1730" s="123" t="s">
        <v>6</v>
      </c>
      <c r="X1730" s="13"/>
      <c r="Y1730" s="123" t="s">
        <v>7</v>
      </c>
      <c r="Z1730" s="13"/>
      <c r="AA1730" s="123" t="s">
        <v>8</v>
      </c>
    </row>
    <row r="1731" spans="1:28" ht="30" customHeight="1" thickBot="1" x14ac:dyDescent="0.3">
      <c r="B1731" s="14" t="str">
        <f>B1704</f>
        <v>Unidade Responsável</v>
      </c>
      <c r="C1731" s="14" t="str">
        <f>C1704</f>
        <v>P/A</v>
      </c>
      <c r="D1731" s="14" t="str">
        <f>D1704</f>
        <v>Denominação</v>
      </c>
      <c r="E1731" s="14" t="str">
        <f>E1704</f>
        <v>Objetivo Estratégico Principal</v>
      </c>
      <c r="F1731" s="15">
        <f>F1704</f>
        <v>0</v>
      </c>
      <c r="G1731" s="16" t="str">
        <f t="shared" ref="G1731:L1731" si="102">G1704</f>
        <v>Programação 2019</v>
      </c>
      <c r="H1731" s="15" t="str">
        <f t="shared" si="102"/>
        <v>Transposições no período
Janeiro á Junho</v>
      </c>
      <c r="I1731" s="16" t="str">
        <f t="shared" si="102"/>
        <v>Total programado + Transposições em 30/06/2019</v>
      </c>
      <c r="J1731" s="17" t="str">
        <f t="shared" si="102"/>
        <v>Total executado no período</v>
      </c>
      <c r="K1731" s="18" t="str">
        <f t="shared" si="102"/>
        <v>Total executado acumulado</v>
      </c>
      <c r="L1731" s="19" t="str">
        <f t="shared" si="102"/>
        <v>% de realização em relação ao total executado</v>
      </c>
      <c r="N1731" s="125"/>
      <c r="O1731" s="125"/>
      <c r="Q1731" s="116"/>
      <c r="R1731" s="43"/>
      <c r="S1731" s="116"/>
      <c r="T1731" s="21"/>
      <c r="U1731" s="116"/>
      <c r="V1731" s="21"/>
      <c r="W1731" s="116"/>
      <c r="X1731" s="21"/>
      <c r="Y1731" s="116"/>
      <c r="Z1731" s="21"/>
      <c r="AA1731" s="116"/>
    </row>
    <row r="1732" spans="1:28" ht="59.25" customHeight="1" thickBot="1" x14ac:dyDescent="0.3">
      <c r="A1732" s="23" t="str">
        <f>'[1]Quadro Geral'!A54</f>
        <v>04.04.001</v>
      </c>
      <c r="B1732" s="24" t="str">
        <f>VLOOKUP(A1732,'[1]Quadro Geral'!$A$7:$N$78,'META FÍSICA e FINANCEIRA'!$B$2,0)</f>
        <v>Comissão Especial de Relações Institucionais</v>
      </c>
      <c r="C1732" s="25" t="str">
        <f>VLOOKUP(A1732,'[1]Quadro Geral'!$A$7:$N$78,'META FÍSICA e FINANCEIRA'!$C$2,0)</f>
        <v>P</v>
      </c>
      <c r="D1732" s="25" t="str">
        <f>VLOOKUP(A1732,'[1]Quadro Geral'!$A$7:$N$78,'META FÍSICA e FINANCEIRA'!$D$2,0)</f>
        <v>04.04.001 - Comissão de Relações Institucionais do CAU/SP (CRI – CAU/SP)</v>
      </c>
      <c r="E1732" s="26" t="str">
        <f>VLOOKUP(A1732,'[1]Quadro Geral'!$A$7:$N$78,'META FÍSICA e FINANCEIRA'!$E$2,0)</f>
        <v>Promover o exercício ético e qualificado da profissão</v>
      </c>
      <c r="F1732" s="27" t="e">
        <f>VLOOKUP(E1732,'[1]Quadro Geral'!$A$7:$N$78,'META FÍSICA e FINANCEIRA'!$B$2,0)</f>
        <v>#N/A</v>
      </c>
      <c r="G1732" s="28">
        <f>VLOOKUP(A1732,'[1]Quadro Geral'!$A$7:$N$78,'META FÍSICA e FINANCEIRA'!$G$1,0)</f>
        <v>133314.13199999998</v>
      </c>
      <c r="H1732" s="27">
        <f>VLOOKUP(A1732,'[1]Quadro Geral'!$A$7:$N$78,'META FÍSICA e FINANCEIRA'!$H$1,0)</f>
        <v>-1.9999999785795808E-3</v>
      </c>
      <c r="I1732" s="28">
        <f>VLOOKUP(A1732,'[1]Quadro Geral'!$A$7:$N$78,'META FÍSICA e FINANCEIRA'!$I$1,0)</f>
        <v>133314.13</v>
      </c>
      <c r="J1732" s="29">
        <f>VLOOKUP(A1732,'[1]Quadro Geral'!$A$7:$N$78,'META FÍSICA e FINANCEIRA'!$J$1,0)</f>
        <v>41727.660000000003</v>
      </c>
      <c r="K1732" s="30">
        <f>VLOOKUP(A1732,'[1]Quadro Geral'!$A$7:$N$78,'META FÍSICA e FINANCEIRA'!$K$1,0)</f>
        <v>41727.660000000003</v>
      </c>
      <c r="L1732" s="31">
        <f>IFERROR(K1732/G1732,0)</f>
        <v>0.31300252549369639</v>
      </c>
      <c r="N1732" s="126"/>
      <c r="O1732" s="126"/>
      <c r="Q1732" s="20"/>
      <c r="S1732" s="20"/>
      <c r="U1732" s="20"/>
      <c r="W1732" s="20"/>
      <c r="Y1732" s="20"/>
      <c r="AA1732" s="20"/>
    </row>
    <row r="1733" spans="1:28" ht="36.75" customHeight="1" outlineLevel="1" thickBot="1" x14ac:dyDescent="0.3">
      <c r="A1733" s="54"/>
      <c r="B1733"/>
      <c r="C1733"/>
      <c r="D1733"/>
      <c r="E1733"/>
      <c r="F1733" s="116" t="str">
        <f>$F$5</f>
        <v>METAS FÍSICAS  2019</v>
      </c>
      <c r="G1733" s="116"/>
      <c r="H1733" s="116"/>
      <c r="I1733" s="116"/>
      <c r="J1733" s="116"/>
      <c r="K1733" s="116"/>
      <c r="L1733" s="116"/>
      <c r="N1733" s="126"/>
      <c r="O1733" s="126"/>
      <c r="Q1733" s="20"/>
      <c r="S1733" s="20"/>
      <c r="U1733" s="20"/>
      <c r="W1733" s="20"/>
      <c r="Y1733" s="20"/>
      <c r="AA1733" s="20"/>
    </row>
    <row r="1734" spans="1:28" ht="21" customHeight="1" outlineLevel="1" thickBot="1" x14ac:dyDescent="0.3">
      <c r="A1734" s="54"/>
      <c r="B1734"/>
      <c r="C1734"/>
      <c r="D1734"/>
      <c r="E1734"/>
      <c r="F1734" s="117" t="s">
        <v>11</v>
      </c>
      <c r="G1734" s="117"/>
      <c r="H1734" s="117"/>
      <c r="I1734" s="118"/>
      <c r="J1734" s="33" t="s">
        <v>12</v>
      </c>
      <c r="K1734" s="33" t="s">
        <v>13</v>
      </c>
      <c r="L1734" s="34" t="s">
        <v>14</v>
      </c>
      <c r="N1734" s="126"/>
      <c r="O1734" s="126"/>
      <c r="Q1734" s="20"/>
      <c r="S1734" s="20"/>
      <c r="U1734" s="20"/>
      <c r="W1734" s="20"/>
      <c r="Y1734" s="20"/>
      <c r="AA1734" s="20"/>
    </row>
    <row r="1735" spans="1:28" ht="289.5" customHeight="1" outlineLevel="1" thickBot="1" x14ac:dyDescent="0.3">
      <c r="A1735" s="54"/>
      <c r="B1735"/>
      <c r="C1735"/>
      <c r="D1735"/>
      <c r="E1735"/>
      <c r="F1735" s="104"/>
      <c r="G1735" s="114" t="s">
        <v>726</v>
      </c>
      <c r="H1735" s="114"/>
      <c r="I1735" s="115"/>
      <c r="J1735" s="33">
        <v>1</v>
      </c>
      <c r="K1735" s="33">
        <v>1</v>
      </c>
      <c r="L1735" s="36">
        <f t="shared" ref="L1735:L1739" si="103">IFERROR(K1735/J1735,0)</f>
        <v>1</v>
      </c>
      <c r="N1735" s="126"/>
      <c r="O1735" s="126"/>
      <c r="Q1735" s="20" t="s">
        <v>732</v>
      </c>
      <c r="S1735" s="20" t="s">
        <v>733</v>
      </c>
      <c r="U1735" s="20" t="s">
        <v>734</v>
      </c>
      <c r="W1735" s="20"/>
      <c r="Y1735" s="20"/>
      <c r="AA1735" s="20"/>
    </row>
    <row r="1736" spans="1:28" ht="214.5" customHeight="1" outlineLevel="1" thickBot="1" x14ac:dyDescent="0.3">
      <c r="A1736" s="54"/>
      <c r="B1736"/>
      <c r="C1736"/>
      <c r="D1736"/>
      <c r="E1736"/>
      <c r="F1736" s="104"/>
      <c r="G1736" s="114" t="s">
        <v>727</v>
      </c>
      <c r="H1736" s="114"/>
      <c r="I1736" s="115"/>
      <c r="J1736" s="33">
        <v>1</v>
      </c>
      <c r="K1736" s="33">
        <v>1</v>
      </c>
      <c r="L1736" s="36">
        <f t="shared" si="103"/>
        <v>1</v>
      </c>
      <c r="N1736" s="126"/>
      <c r="O1736" s="126"/>
      <c r="Q1736" s="20" t="s">
        <v>732</v>
      </c>
      <c r="S1736" s="20" t="s">
        <v>733</v>
      </c>
      <c r="U1736" s="20" t="s">
        <v>734</v>
      </c>
      <c r="W1736" s="20"/>
      <c r="Y1736" s="20"/>
      <c r="AA1736" s="20"/>
    </row>
    <row r="1737" spans="1:28" ht="385.5" customHeight="1" outlineLevel="1" thickBot="1" x14ac:dyDescent="0.3">
      <c r="A1737" s="54"/>
      <c r="B1737"/>
      <c r="C1737"/>
      <c r="D1737"/>
      <c r="E1737"/>
      <c r="F1737" s="104"/>
      <c r="G1737" s="114" t="s">
        <v>728</v>
      </c>
      <c r="H1737" s="114"/>
      <c r="I1737" s="115"/>
      <c r="J1737" s="33">
        <v>1</v>
      </c>
      <c r="K1737" s="33">
        <v>1</v>
      </c>
      <c r="L1737" s="36">
        <f t="shared" si="103"/>
        <v>1</v>
      </c>
      <c r="N1737" s="126"/>
      <c r="O1737" s="126"/>
      <c r="Q1737" s="20" t="s">
        <v>732</v>
      </c>
      <c r="S1737" s="20" t="s">
        <v>733</v>
      </c>
      <c r="U1737" s="20" t="s">
        <v>734</v>
      </c>
      <c r="W1737" s="20"/>
      <c r="Y1737" s="20"/>
      <c r="AA1737" s="20"/>
    </row>
    <row r="1738" spans="1:28" ht="214.5" customHeight="1" outlineLevel="1" thickBot="1" x14ac:dyDescent="0.3">
      <c r="A1738" s="54"/>
      <c r="B1738"/>
      <c r="C1738"/>
      <c r="D1738"/>
      <c r="E1738"/>
      <c r="F1738" s="102"/>
      <c r="G1738" s="114" t="s">
        <v>729</v>
      </c>
      <c r="H1738" s="114"/>
      <c r="I1738" s="115"/>
      <c r="J1738" s="33">
        <v>1</v>
      </c>
      <c r="K1738" s="33">
        <v>1</v>
      </c>
      <c r="L1738" s="36">
        <f t="shared" si="103"/>
        <v>1</v>
      </c>
      <c r="N1738" s="126"/>
      <c r="O1738" s="126"/>
      <c r="Q1738" s="20" t="s">
        <v>732</v>
      </c>
      <c r="S1738" s="20" t="s">
        <v>733</v>
      </c>
      <c r="U1738" s="20" t="s">
        <v>734</v>
      </c>
      <c r="W1738" s="20"/>
      <c r="Y1738" s="20"/>
      <c r="AA1738" s="20"/>
    </row>
    <row r="1739" spans="1:28" ht="376.5" customHeight="1" outlineLevel="1" thickBot="1" x14ac:dyDescent="0.3">
      <c r="A1739" s="54"/>
      <c r="B1739"/>
      <c r="C1739"/>
      <c r="D1739"/>
      <c r="E1739"/>
      <c r="F1739" s="104"/>
      <c r="G1739" s="114" t="s">
        <v>730</v>
      </c>
      <c r="H1739" s="114"/>
      <c r="I1739" s="115"/>
      <c r="J1739" s="39">
        <v>1</v>
      </c>
      <c r="K1739" s="39">
        <v>1</v>
      </c>
      <c r="L1739" s="36">
        <f t="shared" si="103"/>
        <v>1</v>
      </c>
      <c r="N1739" s="126"/>
      <c r="O1739" s="126"/>
      <c r="Q1739" s="20" t="s">
        <v>732</v>
      </c>
      <c r="S1739" s="20" t="s">
        <v>733</v>
      </c>
      <c r="U1739" s="20" t="s">
        <v>734</v>
      </c>
      <c r="W1739" s="20"/>
      <c r="Y1739" s="20"/>
      <c r="AA1739" s="20"/>
    </row>
    <row r="1740" spans="1:28" ht="127.5" customHeight="1" outlineLevel="1" thickBot="1" x14ac:dyDescent="0.3">
      <c r="A1740" s="54"/>
      <c r="B1740"/>
      <c r="C1740"/>
      <c r="D1740"/>
      <c r="E1740"/>
      <c r="F1740" s="104"/>
      <c r="G1740" s="114" t="s">
        <v>731</v>
      </c>
      <c r="H1740" s="114"/>
      <c r="I1740" s="115"/>
      <c r="J1740" s="39">
        <v>1</v>
      </c>
      <c r="K1740" s="39">
        <v>1</v>
      </c>
      <c r="L1740" s="36">
        <f>IFERROR(K1740/J1740,0)</f>
        <v>1</v>
      </c>
      <c r="N1740" s="126"/>
      <c r="O1740" s="126"/>
      <c r="Q1740" s="20" t="s">
        <v>732</v>
      </c>
      <c r="S1740" s="20" t="s">
        <v>733</v>
      </c>
      <c r="U1740" s="20" t="s">
        <v>734</v>
      </c>
      <c r="W1740" s="20"/>
      <c r="Y1740" s="20"/>
      <c r="AA1740" s="20"/>
    </row>
    <row r="1741" spans="1:28" ht="21" customHeight="1" outlineLevel="1" thickBot="1" x14ac:dyDescent="0.3">
      <c r="A1741" s="55"/>
      <c r="B1741" s="1"/>
      <c r="D1741" s="1"/>
      <c r="E1741" s="1"/>
      <c r="F1741" s="119" t="s">
        <v>15</v>
      </c>
      <c r="G1741" s="114"/>
      <c r="H1741" s="114"/>
      <c r="I1741" s="115"/>
      <c r="J1741" s="39">
        <f>SUM(J1735:J1740)</f>
        <v>6</v>
      </c>
      <c r="K1741" s="39">
        <f>SUM(K1735:K1740)</f>
        <v>6</v>
      </c>
      <c r="L1741" s="36">
        <f>IFERROR(K1741/J1741,0)</f>
        <v>1</v>
      </c>
      <c r="N1741"/>
      <c r="O1741"/>
      <c r="AB1741"/>
    </row>
    <row r="1742" spans="1:28" x14ac:dyDescent="0.25">
      <c r="N1742"/>
      <c r="O1742"/>
    </row>
    <row r="1743" spans="1:28" ht="27" customHeight="1" thickBot="1" x14ac:dyDescent="0.3">
      <c r="B1743" s="1"/>
      <c r="D1743" s="1"/>
      <c r="F1743" s="124" t="str">
        <f>F1730</f>
        <v>METAS FINANCEIRAS 2019</v>
      </c>
      <c r="G1743" s="124"/>
      <c r="H1743" s="124"/>
      <c r="I1743" s="124"/>
      <c r="J1743" s="124"/>
      <c r="K1743" s="124"/>
      <c r="L1743" s="124"/>
      <c r="N1743" s="8" t="s">
        <v>1</v>
      </c>
      <c r="O1743" s="9" t="s">
        <v>2</v>
      </c>
      <c r="Q1743" s="123" t="s">
        <v>3</v>
      </c>
      <c r="R1743" s="11"/>
      <c r="S1743" s="123" t="s">
        <v>4</v>
      </c>
      <c r="T1743" s="12"/>
      <c r="U1743" s="123" t="s">
        <v>5</v>
      </c>
      <c r="V1743" s="12"/>
      <c r="W1743" s="123" t="s">
        <v>6</v>
      </c>
      <c r="X1743" s="13"/>
      <c r="Y1743" s="123" t="s">
        <v>7</v>
      </c>
      <c r="Z1743" s="13"/>
      <c r="AA1743" s="123" t="s">
        <v>8</v>
      </c>
    </row>
    <row r="1744" spans="1:28" ht="30" customHeight="1" thickBot="1" x14ac:dyDescent="0.3">
      <c r="B1744" s="14" t="str">
        <f>B1731</f>
        <v>Unidade Responsável</v>
      </c>
      <c r="C1744" s="14" t="str">
        <f>C1731</f>
        <v>P/A</v>
      </c>
      <c r="D1744" s="14" t="str">
        <f>D1731</f>
        <v>Denominação</v>
      </c>
      <c r="E1744" s="14" t="str">
        <f>E1731</f>
        <v>Objetivo Estratégico Principal</v>
      </c>
      <c r="F1744" s="15">
        <f>F1731</f>
        <v>0</v>
      </c>
      <c r="G1744" s="16" t="str">
        <f t="shared" ref="G1744:L1744" si="104">G1731</f>
        <v>Programação 2019</v>
      </c>
      <c r="H1744" s="15" t="str">
        <f t="shared" si="104"/>
        <v>Transposições no período
Janeiro á Junho</v>
      </c>
      <c r="I1744" s="16" t="str">
        <f t="shared" si="104"/>
        <v>Total programado + Transposições em 30/06/2019</v>
      </c>
      <c r="J1744" s="17" t="str">
        <f t="shared" si="104"/>
        <v>Total executado no período</v>
      </c>
      <c r="K1744" s="18" t="str">
        <f t="shared" si="104"/>
        <v>Total executado acumulado</v>
      </c>
      <c r="L1744" s="19" t="str">
        <f t="shared" si="104"/>
        <v>% de realização em relação ao total executado</v>
      </c>
      <c r="N1744" s="125"/>
      <c r="O1744" s="125"/>
      <c r="Q1744" s="116"/>
      <c r="R1744" s="43"/>
      <c r="S1744" s="116"/>
      <c r="T1744" s="21"/>
      <c r="U1744" s="116"/>
      <c r="V1744" s="21"/>
      <c r="W1744" s="116"/>
      <c r="X1744" s="21"/>
      <c r="Y1744" s="116"/>
      <c r="Z1744" s="21"/>
      <c r="AA1744" s="116"/>
    </row>
    <row r="1745" spans="1:27" ht="59.25" customHeight="1" thickBot="1" x14ac:dyDescent="0.3">
      <c r="A1745" s="23" t="str">
        <f>'[1]Quadro Geral'!A55</f>
        <v>04.05.001</v>
      </c>
      <c r="B1745" s="24" t="str">
        <f>VLOOKUP(A1745,'[1]Quadro Geral'!$A$7:$N$78,'META FÍSICA e FINANCEIRA'!$B$2,0)</f>
        <v>Comissão Especial de Patrimônio Cultural</v>
      </c>
      <c r="C1745" s="25" t="str">
        <f>VLOOKUP(A1745,'[1]Quadro Geral'!$A$7:$N$78,'META FÍSICA e FINANCEIRA'!$C$2,0)</f>
        <v>P</v>
      </c>
      <c r="D1745" s="25" t="str">
        <f>VLOOKUP(A1745,'[1]Quadro Geral'!$A$7:$N$78,'META FÍSICA e FINANCEIRA'!$D$2,0)</f>
        <v>04.05.001 - Comissão de Patrimônio Cultural do CAU/SP (CPC – CAU/SP)</v>
      </c>
      <c r="E1745" s="26" t="str">
        <f>VLOOKUP(A1745,'[1]Quadro Geral'!$A$7:$N$78,'META FÍSICA e FINANCEIRA'!$E$2,0)</f>
        <v>Garantir a participação dos Arquitetos e Urbanistas no planejamento territorial e na gestão urbana</v>
      </c>
      <c r="F1745" s="27" t="e">
        <f>VLOOKUP(E1745,'[1]Quadro Geral'!$A$7:$N$78,'META FÍSICA e FINANCEIRA'!$B$2,0)</f>
        <v>#N/A</v>
      </c>
      <c r="G1745" s="28">
        <f>VLOOKUP(A1745,'[1]Quadro Geral'!$A$7:$N$78,'META FÍSICA e FINANCEIRA'!$G$1,0)</f>
        <v>101838.219</v>
      </c>
      <c r="H1745" s="27">
        <f>VLOOKUP(A1745,'[1]Quadro Geral'!$A$7:$N$78,'META FÍSICA e FINANCEIRA'!$H$1,0)</f>
        <v>1.0000000038417056E-3</v>
      </c>
      <c r="I1745" s="28">
        <f>VLOOKUP(A1745,'[1]Quadro Geral'!$A$7:$N$78,'META FÍSICA e FINANCEIRA'!$I$1,0)</f>
        <v>101838.22</v>
      </c>
      <c r="J1745" s="29">
        <f>VLOOKUP(A1745,'[1]Quadro Geral'!$A$7:$N$78,'META FÍSICA e FINANCEIRA'!$J$1,0)</f>
        <v>49115.49</v>
      </c>
      <c r="K1745" s="30">
        <f>VLOOKUP(A1745,'[1]Quadro Geral'!$A$7:$N$78,'META FÍSICA e FINANCEIRA'!$K$1,0)</f>
        <v>49115.49</v>
      </c>
      <c r="L1745" s="31">
        <f>IFERROR(K1745/G1745,0)</f>
        <v>0.48228936525294103</v>
      </c>
      <c r="N1745" s="126"/>
      <c r="O1745" s="126"/>
      <c r="Q1745" s="44"/>
      <c r="S1745" s="20"/>
      <c r="U1745" s="20"/>
      <c r="W1745" s="20"/>
      <c r="Y1745" s="20"/>
      <c r="AA1745" s="20"/>
    </row>
    <row r="1746" spans="1:27" ht="36.75" customHeight="1" outlineLevel="1" thickBot="1" x14ac:dyDescent="0.3">
      <c r="A1746" s="54"/>
      <c r="B1746"/>
      <c r="C1746"/>
      <c r="D1746"/>
      <c r="E1746"/>
      <c r="F1746" s="116" t="str">
        <f>$F$5</f>
        <v>METAS FÍSICAS  2019</v>
      </c>
      <c r="G1746" s="116"/>
      <c r="H1746" s="116"/>
      <c r="I1746" s="116"/>
      <c r="J1746" s="116"/>
      <c r="K1746" s="116"/>
      <c r="L1746" s="116"/>
      <c r="N1746" s="126"/>
      <c r="O1746" s="126"/>
      <c r="Q1746" s="20"/>
      <c r="S1746" s="22"/>
      <c r="U1746" s="22"/>
      <c r="W1746" s="22"/>
      <c r="Y1746" s="22"/>
      <c r="AA1746" s="22"/>
    </row>
    <row r="1747" spans="1:27" ht="21" customHeight="1" outlineLevel="1" thickBot="1" x14ac:dyDescent="0.3">
      <c r="A1747" s="54"/>
      <c r="B1747"/>
      <c r="C1747"/>
      <c r="D1747"/>
      <c r="E1747"/>
      <c r="F1747" s="117" t="s">
        <v>11</v>
      </c>
      <c r="G1747" s="117"/>
      <c r="H1747" s="117"/>
      <c r="I1747" s="118"/>
      <c r="J1747" s="33" t="s">
        <v>12</v>
      </c>
      <c r="K1747" s="33" t="s">
        <v>13</v>
      </c>
      <c r="L1747" s="34" t="s">
        <v>14</v>
      </c>
      <c r="N1747" s="126"/>
      <c r="O1747" s="126"/>
      <c r="Q1747" s="22"/>
      <c r="S1747" s="22"/>
      <c r="U1747" s="22"/>
      <c r="W1747" s="22"/>
      <c r="Y1747" s="22"/>
      <c r="AA1747" s="22"/>
    </row>
    <row r="1748" spans="1:27" ht="62.25" customHeight="1" outlineLevel="1" thickBot="1" x14ac:dyDescent="0.3">
      <c r="B1748" s="1"/>
      <c r="D1748" s="1"/>
      <c r="E1748" s="1"/>
      <c r="F1748" s="104"/>
      <c r="G1748" s="114" t="s">
        <v>735</v>
      </c>
      <c r="H1748" s="114"/>
      <c r="I1748" s="115"/>
      <c r="J1748" s="39">
        <v>1</v>
      </c>
      <c r="K1748" s="39">
        <v>1</v>
      </c>
      <c r="L1748" s="36">
        <f>IFERROR(K1748/J1748,0)</f>
        <v>1</v>
      </c>
      <c r="N1748" s="126"/>
      <c r="O1748" s="126"/>
      <c r="Q1748" s="22"/>
      <c r="S1748" s="22"/>
      <c r="U1748" s="22" t="s">
        <v>763</v>
      </c>
      <c r="W1748" s="22"/>
      <c r="Y1748" s="22"/>
      <c r="AA1748" s="22"/>
    </row>
    <row r="1749" spans="1:27" ht="62.25" customHeight="1" outlineLevel="1" thickBot="1" x14ac:dyDescent="0.3">
      <c r="B1749" s="1"/>
      <c r="D1749" s="1"/>
      <c r="E1749" s="1"/>
      <c r="F1749" s="103"/>
      <c r="G1749" s="114" t="s">
        <v>736</v>
      </c>
      <c r="H1749" s="114"/>
      <c r="I1749" s="115"/>
      <c r="J1749" s="39">
        <v>1</v>
      </c>
      <c r="K1749" s="39">
        <v>1</v>
      </c>
      <c r="L1749" s="36">
        <f t="shared" ref="L1749:L1776" si="105">IFERROR(K1749/J1749,0)</f>
        <v>1</v>
      </c>
      <c r="N1749" s="126"/>
      <c r="O1749" s="126"/>
      <c r="Q1749" s="22"/>
      <c r="S1749" s="22"/>
      <c r="U1749" s="22" t="s">
        <v>764</v>
      </c>
      <c r="W1749" s="22"/>
      <c r="Y1749" s="22"/>
      <c r="AA1749" s="22"/>
    </row>
    <row r="1750" spans="1:27" ht="62.25" customHeight="1" outlineLevel="1" thickBot="1" x14ac:dyDescent="0.3">
      <c r="B1750" s="1"/>
      <c r="D1750" s="1"/>
      <c r="E1750" s="1"/>
      <c r="F1750" s="103"/>
      <c r="G1750" s="114" t="s">
        <v>737</v>
      </c>
      <c r="H1750" s="114"/>
      <c r="I1750" s="115"/>
      <c r="J1750" s="39">
        <v>1</v>
      </c>
      <c r="K1750" s="39">
        <v>0</v>
      </c>
      <c r="L1750" s="36">
        <f t="shared" si="105"/>
        <v>0</v>
      </c>
      <c r="N1750" s="126"/>
      <c r="O1750" s="126"/>
      <c r="Q1750" s="22"/>
      <c r="S1750" s="22"/>
      <c r="U1750" s="22" t="s">
        <v>765</v>
      </c>
      <c r="W1750" s="22"/>
      <c r="Y1750" s="22"/>
      <c r="AA1750" s="22"/>
    </row>
    <row r="1751" spans="1:27" ht="62.25" customHeight="1" outlineLevel="1" thickBot="1" x14ac:dyDescent="0.3">
      <c r="B1751" s="1"/>
      <c r="D1751" s="1"/>
      <c r="E1751" s="1"/>
      <c r="F1751" s="103"/>
      <c r="G1751" s="114" t="s">
        <v>738</v>
      </c>
      <c r="H1751" s="114"/>
      <c r="I1751" s="115"/>
      <c r="J1751" s="39">
        <v>1</v>
      </c>
      <c r="K1751" s="39">
        <v>1</v>
      </c>
      <c r="L1751" s="36">
        <f t="shared" si="105"/>
        <v>1</v>
      </c>
      <c r="N1751" s="126"/>
      <c r="O1751" s="126"/>
      <c r="Q1751" s="22"/>
      <c r="S1751" s="22"/>
      <c r="U1751" s="22" t="s">
        <v>766</v>
      </c>
      <c r="W1751" s="22"/>
      <c r="Y1751" s="22"/>
      <c r="AA1751" s="22"/>
    </row>
    <row r="1752" spans="1:27" ht="62.25" customHeight="1" outlineLevel="1" thickBot="1" x14ac:dyDescent="0.3">
      <c r="B1752" s="1"/>
      <c r="D1752" s="1"/>
      <c r="E1752" s="1"/>
      <c r="F1752" s="103"/>
      <c r="G1752" s="114" t="s">
        <v>758</v>
      </c>
      <c r="H1752" s="114"/>
      <c r="I1752" s="115"/>
      <c r="J1752" s="39">
        <v>1</v>
      </c>
      <c r="K1752" s="39">
        <v>0</v>
      </c>
      <c r="L1752" s="36">
        <f t="shared" si="105"/>
        <v>0</v>
      </c>
      <c r="N1752" s="126"/>
      <c r="O1752" s="126"/>
      <c r="Q1752" s="22"/>
      <c r="S1752" s="22"/>
      <c r="U1752" s="22" t="s">
        <v>767</v>
      </c>
      <c r="W1752" s="22"/>
      <c r="Y1752" s="22"/>
      <c r="AA1752" s="22"/>
    </row>
    <row r="1753" spans="1:27" ht="62.25" customHeight="1" outlineLevel="1" thickBot="1" x14ac:dyDescent="0.3">
      <c r="B1753" s="1"/>
      <c r="D1753" s="1"/>
      <c r="E1753" s="1"/>
      <c r="F1753" s="103"/>
      <c r="G1753" s="114" t="s">
        <v>739</v>
      </c>
      <c r="H1753" s="114"/>
      <c r="I1753" s="115"/>
      <c r="J1753" s="39">
        <v>1</v>
      </c>
      <c r="K1753" s="39">
        <v>1</v>
      </c>
      <c r="L1753" s="36">
        <f t="shared" si="105"/>
        <v>1</v>
      </c>
      <c r="N1753" s="126"/>
      <c r="O1753" s="126"/>
      <c r="Q1753" s="22"/>
      <c r="S1753" s="22"/>
      <c r="U1753" s="22" t="s">
        <v>768</v>
      </c>
      <c r="W1753" s="22"/>
      <c r="Y1753" s="22"/>
      <c r="AA1753" s="22"/>
    </row>
    <row r="1754" spans="1:27" ht="62.25" customHeight="1" outlineLevel="1" thickBot="1" x14ac:dyDescent="0.3">
      <c r="B1754" s="1"/>
      <c r="D1754" s="1"/>
      <c r="E1754" s="1"/>
      <c r="F1754" s="103"/>
      <c r="G1754" s="114" t="s">
        <v>759</v>
      </c>
      <c r="H1754" s="114"/>
      <c r="I1754" s="115"/>
      <c r="J1754" s="39">
        <v>1</v>
      </c>
      <c r="K1754" s="39">
        <v>1</v>
      </c>
      <c r="L1754" s="36">
        <f t="shared" si="105"/>
        <v>1</v>
      </c>
      <c r="N1754" s="126"/>
      <c r="O1754" s="126"/>
      <c r="Q1754" s="22"/>
      <c r="S1754" s="22"/>
      <c r="U1754" s="22" t="s">
        <v>769</v>
      </c>
      <c r="W1754" s="22"/>
      <c r="Y1754" s="22"/>
      <c r="AA1754" s="22"/>
    </row>
    <row r="1755" spans="1:27" ht="62.25" customHeight="1" outlineLevel="1" thickBot="1" x14ac:dyDescent="0.3">
      <c r="B1755" s="1"/>
      <c r="D1755" s="1"/>
      <c r="E1755" s="1"/>
      <c r="F1755" s="103"/>
      <c r="G1755" s="114" t="s">
        <v>740</v>
      </c>
      <c r="H1755" s="114"/>
      <c r="I1755" s="115"/>
      <c r="J1755" s="39">
        <v>1</v>
      </c>
      <c r="K1755" s="39">
        <v>1</v>
      </c>
      <c r="L1755" s="36">
        <f t="shared" si="105"/>
        <v>1</v>
      </c>
      <c r="N1755" s="126"/>
      <c r="O1755" s="126"/>
      <c r="Q1755" s="22"/>
      <c r="S1755" s="22" t="s">
        <v>773</v>
      </c>
      <c r="U1755" s="22" t="s">
        <v>770</v>
      </c>
      <c r="W1755" s="22"/>
      <c r="Y1755" s="22"/>
      <c r="AA1755" s="22"/>
    </row>
    <row r="1756" spans="1:27" ht="62.25" customHeight="1" outlineLevel="1" thickBot="1" x14ac:dyDescent="0.3">
      <c r="B1756" s="1"/>
      <c r="D1756" s="1"/>
      <c r="E1756" s="1"/>
      <c r="F1756" s="103"/>
      <c r="G1756" s="114" t="s">
        <v>741</v>
      </c>
      <c r="H1756" s="114"/>
      <c r="I1756" s="115"/>
      <c r="J1756" s="39">
        <v>1</v>
      </c>
      <c r="K1756" s="39">
        <v>1</v>
      </c>
      <c r="L1756" s="36">
        <f t="shared" si="105"/>
        <v>1</v>
      </c>
      <c r="N1756" s="126"/>
      <c r="O1756" s="126"/>
      <c r="Q1756" s="22"/>
      <c r="S1756" s="22" t="s">
        <v>774</v>
      </c>
      <c r="U1756" s="22" t="s">
        <v>771</v>
      </c>
      <c r="W1756" s="22"/>
      <c r="Y1756" s="22"/>
      <c r="AA1756" s="22"/>
    </row>
    <row r="1757" spans="1:27" ht="62.25" customHeight="1" outlineLevel="1" thickBot="1" x14ac:dyDescent="0.3">
      <c r="B1757" s="1"/>
      <c r="D1757" s="1"/>
      <c r="E1757" s="1"/>
      <c r="F1757" s="103"/>
      <c r="G1757" s="114" t="s">
        <v>742</v>
      </c>
      <c r="H1757" s="114"/>
      <c r="I1757" s="115"/>
      <c r="J1757" s="39">
        <v>1</v>
      </c>
      <c r="K1757" s="39">
        <v>1</v>
      </c>
      <c r="L1757" s="36">
        <f t="shared" si="105"/>
        <v>1</v>
      </c>
      <c r="N1757" s="126"/>
      <c r="O1757" s="126"/>
      <c r="Q1757" s="22"/>
      <c r="S1757" s="22"/>
      <c r="U1757" s="22" t="s">
        <v>772</v>
      </c>
      <c r="W1757" s="22"/>
      <c r="Y1757" s="22"/>
      <c r="AA1757" s="22"/>
    </row>
    <row r="1758" spans="1:27" ht="62.25" customHeight="1" outlineLevel="1" thickBot="1" x14ac:dyDescent="0.3">
      <c r="B1758" s="1"/>
      <c r="D1758" s="1"/>
      <c r="E1758" s="1"/>
      <c r="F1758" s="103"/>
      <c r="G1758" s="114" t="s">
        <v>760</v>
      </c>
      <c r="H1758" s="114"/>
      <c r="I1758" s="115"/>
      <c r="J1758" s="39">
        <v>1</v>
      </c>
      <c r="K1758" s="39">
        <v>1</v>
      </c>
      <c r="L1758" s="36">
        <f t="shared" si="105"/>
        <v>1</v>
      </c>
      <c r="N1758" s="126"/>
      <c r="O1758" s="126"/>
      <c r="Q1758" s="22"/>
      <c r="S1758" s="22"/>
      <c r="U1758" s="22" t="s">
        <v>775</v>
      </c>
      <c r="W1758" s="22"/>
      <c r="Y1758" s="22"/>
      <c r="AA1758" s="22"/>
    </row>
    <row r="1759" spans="1:27" ht="62.25" customHeight="1" outlineLevel="1" thickBot="1" x14ac:dyDescent="0.3">
      <c r="B1759" s="1"/>
      <c r="D1759" s="1"/>
      <c r="E1759" s="1"/>
      <c r="F1759" s="103"/>
      <c r="G1759" s="114" t="s">
        <v>743</v>
      </c>
      <c r="H1759" s="114"/>
      <c r="I1759" s="115"/>
      <c r="J1759" s="39">
        <v>1</v>
      </c>
      <c r="K1759" s="39">
        <v>1</v>
      </c>
      <c r="L1759" s="36">
        <f t="shared" si="105"/>
        <v>1</v>
      </c>
      <c r="N1759" s="126"/>
      <c r="O1759" s="126"/>
      <c r="Q1759" s="22"/>
      <c r="S1759" s="22"/>
      <c r="U1759" s="22" t="s">
        <v>776</v>
      </c>
      <c r="W1759" s="22"/>
      <c r="Y1759" s="22"/>
      <c r="AA1759" s="22"/>
    </row>
    <row r="1760" spans="1:27" ht="62.25" customHeight="1" outlineLevel="1" thickBot="1" x14ac:dyDescent="0.3">
      <c r="B1760" s="1"/>
      <c r="D1760" s="1"/>
      <c r="E1760" s="1"/>
      <c r="F1760" s="103"/>
      <c r="G1760" s="114" t="s">
        <v>744</v>
      </c>
      <c r="H1760" s="114"/>
      <c r="I1760" s="115"/>
      <c r="J1760" s="39">
        <v>1</v>
      </c>
      <c r="K1760" s="39">
        <v>1</v>
      </c>
      <c r="L1760" s="36">
        <f t="shared" si="105"/>
        <v>1</v>
      </c>
      <c r="N1760" s="126"/>
      <c r="O1760" s="126"/>
      <c r="Q1760" s="22"/>
      <c r="S1760" s="22"/>
      <c r="U1760" s="22" t="s">
        <v>777</v>
      </c>
      <c r="W1760" s="22"/>
      <c r="Y1760" s="22"/>
      <c r="AA1760" s="22"/>
    </row>
    <row r="1761" spans="2:27" ht="62.25" customHeight="1" outlineLevel="1" thickBot="1" x14ac:dyDescent="0.3">
      <c r="B1761" s="1"/>
      <c r="D1761" s="1"/>
      <c r="E1761" s="1"/>
      <c r="F1761" s="103"/>
      <c r="G1761" s="114" t="s">
        <v>745</v>
      </c>
      <c r="H1761" s="114"/>
      <c r="I1761" s="115"/>
      <c r="J1761" s="39">
        <v>1</v>
      </c>
      <c r="K1761" s="39">
        <v>1</v>
      </c>
      <c r="L1761" s="36">
        <f t="shared" si="105"/>
        <v>1</v>
      </c>
      <c r="N1761" s="126"/>
      <c r="O1761" s="126"/>
      <c r="Q1761" s="22"/>
      <c r="S1761" s="22"/>
      <c r="U1761" s="22" t="s">
        <v>778</v>
      </c>
      <c r="W1761" s="22"/>
      <c r="Y1761" s="22"/>
      <c r="AA1761" s="22"/>
    </row>
    <row r="1762" spans="2:27" ht="62.25" customHeight="1" outlineLevel="1" thickBot="1" x14ac:dyDescent="0.3">
      <c r="B1762" s="1"/>
      <c r="D1762" s="1"/>
      <c r="E1762" s="1"/>
      <c r="F1762" s="103"/>
      <c r="G1762" s="114" t="s">
        <v>746</v>
      </c>
      <c r="H1762" s="114"/>
      <c r="I1762" s="115"/>
      <c r="J1762" s="39">
        <v>1</v>
      </c>
      <c r="K1762" s="39">
        <v>1</v>
      </c>
      <c r="L1762" s="36">
        <f t="shared" si="105"/>
        <v>1</v>
      </c>
      <c r="N1762" s="126"/>
      <c r="O1762" s="126"/>
      <c r="Q1762" s="22"/>
      <c r="S1762" s="22" t="s">
        <v>781</v>
      </c>
      <c r="U1762" s="22" t="s">
        <v>779</v>
      </c>
      <c r="W1762" s="22"/>
      <c r="Y1762" s="22"/>
      <c r="AA1762" s="22"/>
    </row>
    <row r="1763" spans="2:27" ht="62.25" customHeight="1" outlineLevel="1" thickBot="1" x14ac:dyDescent="0.3">
      <c r="B1763" s="1"/>
      <c r="D1763" s="1"/>
      <c r="E1763" s="1"/>
      <c r="F1763" s="103"/>
      <c r="G1763" s="114" t="s">
        <v>747</v>
      </c>
      <c r="H1763" s="114"/>
      <c r="I1763" s="115"/>
      <c r="J1763" s="39">
        <v>1</v>
      </c>
      <c r="K1763" s="39">
        <v>1</v>
      </c>
      <c r="L1763" s="36">
        <f t="shared" si="105"/>
        <v>1</v>
      </c>
      <c r="N1763" s="126"/>
      <c r="O1763" s="126"/>
      <c r="Q1763" s="22"/>
      <c r="S1763" s="22"/>
      <c r="U1763" s="22" t="s">
        <v>780</v>
      </c>
      <c r="W1763" s="22"/>
      <c r="Y1763" s="22"/>
      <c r="AA1763" s="22"/>
    </row>
    <row r="1764" spans="2:27" ht="89.25" customHeight="1" outlineLevel="1" thickBot="1" x14ac:dyDescent="0.3">
      <c r="B1764" s="1"/>
      <c r="D1764" s="1"/>
      <c r="E1764" s="1"/>
      <c r="F1764" s="103"/>
      <c r="G1764" s="114" t="s">
        <v>761</v>
      </c>
      <c r="H1764" s="114"/>
      <c r="I1764" s="115"/>
      <c r="J1764" s="39">
        <v>1</v>
      </c>
      <c r="K1764" s="39">
        <v>1</v>
      </c>
      <c r="L1764" s="36">
        <f t="shared" si="105"/>
        <v>1</v>
      </c>
      <c r="N1764" s="126"/>
      <c r="O1764" s="126"/>
      <c r="Q1764" s="22"/>
      <c r="S1764" s="22" t="s">
        <v>785</v>
      </c>
      <c r="U1764" s="22" t="s">
        <v>782</v>
      </c>
      <c r="W1764" s="22"/>
      <c r="Y1764" s="22"/>
      <c r="AA1764" s="22"/>
    </row>
    <row r="1765" spans="2:27" ht="62.25" customHeight="1" outlineLevel="1" thickBot="1" x14ac:dyDescent="0.3">
      <c r="B1765" s="1"/>
      <c r="D1765" s="1"/>
      <c r="E1765" s="1"/>
      <c r="F1765" s="103"/>
      <c r="G1765" s="114" t="s">
        <v>748</v>
      </c>
      <c r="H1765" s="114"/>
      <c r="I1765" s="115"/>
      <c r="J1765" s="39">
        <v>1</v>
      </c>
      <c r="K1765" s="39">
        <v>1</v>
      </c>
      <c r="L1765" s="36">
        <f t="shared" si="105"/>
        <v>1</v>
      </c>
      <c r="N1765" s="126"/>
      <c r="O1765" s="126"/>
      <c r="Q1765" s="22"/>
      <c r="S1765" s="22"/>
      <c r="U1765" s="22" t="s">
        <v>783</v>
      </c>
      <c r="W1765" s="22"/>
      <c r="Y1765" s="22"/>
      <c r="AA1765" s="22"/>
    </row>
    <row r="1766" spans="2:27" ht="62.25" customHeight="1" outlineLevel="1" thickBot="1" x14ac:dyDescent="0.3">
      <c r="B1766" s="1"/>
      <c r="D1766" s="1"/>
      <c r="E1766" s="1"/>
      <c r="F1766" s="103"/>
      <c r="G1766" s="114" t="s">
        <v>749</v>
      </c>
      <c r="H1766" s="114"/>
      <c r="I1766" s="115"/>
      <c r="J1766" s="39">
        <v>1</v>
      </c>
      <c r="K1766" s="39">
        <v>1</v>
      </c>
      <c r="L1766" s="36">
        <f t="shared" si="105"/>
        <v>1</v>
      </c>
      <c r="N1766" s="126"/>
      <c r="O1766" s="126"/>
      <c r="Q1766" s="22"/>
      <c r="S1766" s="22" t="s">
        <v>786</v>
      </c>
      <c r="U1766" s="22" t="s">
        <v>784</v>
      </c>
      <c r="W1766" s="22"/>
      <c r="Y1766" s="22"/>
      <c r="AA1766" s="22"/>
    </row>
    <row r="1767" spans="2:27" ht="62.25" customHeight="1" outlineLevel="1" thickBot="1" x14ac:dyDescent="0.3">
      <c r="B1767" s="1"/>
      <c r="D1767" s="1"/>
      <c r="E1767" s="1"/>
      <c r="F1767" s="103"/>
      <c r="G1767" s="114" t="s">
        <v>747</v>
      </c>
      <c r="H1767" s="114"/>
      <c r="I1767" s="115"/>
      <c r="J1767" s="39">
        <v>1</v>
      </c>
      <c r="K1767" s="39">
        <v>1</v>
      </c>
      <c r="L1767" s="36">
        <f t="shared" si="105"/>
        <v>1</v>
      </c>
      <c r="N1767" s="126"/>
      <c r="O1767" s="126"/>
      <c r="Q1767" s="22"/>
      <c r="S1767" s="22"/>
      <c r="U1767" s="22" t="s">
        <v>780</v>
      </c>
      <c r="W1767" s="22"/>
      <c r="Y1767" s="22"/>
      <c r="AA1767" s="22"/>
    </row>
    <row r="1768" spans="2:27" ht="62.25" customHeight="1" outlineLevel="1" thickBot="1" x14ac:dyDescent="0.3">
      <c r="B1768" s="1"/>
      <c r="D1768" s="1"/>
      <c r="E1768" s="1"/>
      <c r="F1768" s="103"/>
      <c r="G1768" s="114" t="s">
        <v>762</v>
      </c>
      <c r="H1768" s="114"/>
      <c r="I1768" s="115"/>
      <c r="J1768" s="39">
        <v>1</v>
      </c>
      <c r="K1768" s="39">
        <v>1</v>
      </c>
      <c r="L1768" s="36">
        <f t="shared" si="105"/>
        <v>1</v>
      </c>
      <c r="N1768" s="126"/>
      <c r="O1768" s="126"/>
      <c r="Q1768" s="22"/>
      <c r="S1768" s="22"/>
      <c r="U1768" s="22" t="s">
        <v>787</v>
      </c>
      <c r="W1768" s="22"/>
      <c r="Y1768" s="22"/>
      <c r="AA1768" s="22"/>
    </row>
    <row r="1769" spans="2:27" ht="62.25" customHeight="1" outlineLevel="1" thickBot="1" x14ac:dyDescent="0.3">
      <c r="B1769" s="1"/>
      <c r="D1769" s="1"/>
      <c r="E1769" s="1"/>
      <c r="F1769" s="103"/>
      <c r="G1769" s="114" t="s">
        <v>750</v>
      </c>
      <c r="H1769" s="114"/>
      <c r="I1769" s="115"/>
      <c r="J1769" s="39">
        <v>1</v>
      </c>
      <c r="K1769" s="39">
        <v>1</v>
      </c>
      <c r="L1769" s="36">
        <f t="shared" si="105"/>
        <v>1</v>
      </c>
      <c r="N1769" s="126"/>
      <c r="O1769" s="126"/>
      <c r="Q1769" s="22"/>
      <c r="S1769" s="22"/>
      <c r="U1769" s="22" t="s">
        <v>788</v>
      </c>
      <c r="W1769" s="22"/>
      <c r="Y1769" s="22"/>
      <c r="AA1769" s="22"/>
    </row>
    <row r="1770" spans="2:27" ht="62.25" customHeight="1" outlineLevel="1" thickBot="1" x14ac:dyDescent="0.3">
      <c r="B1770" s="1"/>
      <c r="D1770" s="1"/>
      <c r="E1770" s="1"/>
      <c r="F1770" s="103"/>
      <c r="G1770" s="114" t="s">
        <v>757</v>
      </c>
      <c r="H1770" s="114"/>
      <c r="I1770" s="115"/>
      <c r="J1770" s="39">
        <v>1</v>
      </c>
      <c r="K1770" s="39">
        <v>1</v>
      </c>
      <c r="L1770" s="36">
        <f t="shared" si="105"/>
        <v>1</v>
      </c>
      <c r="N1770" s="126"/>
      <c r="O1770" s="126"/>
      <c r="Q1770" s="22"/>
      <c r="S1770" s="22"/>
      <c r="U1770" s="22" t="s">
        <v>789</v>
      </c>
      <c r="W1770" s="22"/>
      <c r="Y1770" s="22"/>
      <c r="AA1770" s="22"/>
    </row>
    <row r="1771" spans="2:27" ht="62.25" customHeight="1" outlineLevel="1" thickBot="1" x14ac:dyDescent="0.3">
      <c r="B1771" s="1"/>
      <c r="D1771" s="1"/>
      <c r="E1771" s="1"/>
      <c r="F1771" s="103"/>
      <c r="G1771" s="114" t="s">
        <v>751</v>
      </c>
      <c r="H1771" s="114"/>
      <c r="I1771" s="115"/>
      <c r="J1771" s="39">
        <v>1</v>
      </c>
      <c r="K1771" s="39">
        <v>1</v>
      </c>
      <c r="L1771" s="36">
        <f t="shared" si="105"/>
        <v>1</v>
      </c>
      <c r="N1771" s="126"/>
      <c r="O1771" s="126"/>
      <c r="Q1771" s="22"/>
      <c r="S1771" s="22" t="s">
        <v>794</v>
      </c>
      <c r="U1771" s="22" t="s">
        <v>790</v>
      </c>
      <c r="W1771" s="22"/>
      <c r="Y1771" s="22"/>
      <c r="AA1771" s="22"/>
    </row>
    <row r="1772" spans="2:27" ht="62.25" customHeight="1" outlineLevel="1" thickBot="1" x14ac:dyDescent="0.3">
      <c r="B1772" s="1"/>
      <c r="D1772" s="1"/>
      <c r="E1772" s="1"/>
      <c r="F1772" s="103"/>
      <c r="G1772" s="114" t="s">
        <v>752</v>
      </c>
      <c r="H1772" s="114"/>
      <c r="I1772" s="115"/>
      <c r="J1772" s="39">
        <v>1</v>
      </c>
      <c r="K1772" s="39">
        <v>1</v>
      </c>
      <c r="L1772" s="36">
        <f t="shared" si="105"/>
        <v>1</v>
      </c>
      <c r="N1772" s="126"/>
      <c r="O1772" s="126"/>
      <c r="Q1772" s="22" t="s">
        <v>795</v>
      </c>
      <c r="S1772" s="22"/>
      <c r="U1772" s="22" t="s">
        <v>791</v>
      </c>
      <c r="W1772" s="22"/>
      <c r="Y1772" s="22"/>
      <c r="AA1772" s="22"/>
    </row>
    <row r="1773" spans="2:27" ht="62.25" customHeight="1" outlineLevel="1" thickBot="1" x14ac:dyDescent="0.3">
      <c r="B1773" s="1"/>
      <c r="D1773" s="1"/>
      <c r="E1773" s="1"/>
      <c r="F1773" s="103"/>
      <c r="G1773" s="114" t="s">
        <v>753</v>
      </c>
      <c r="H1773" s="114"/>
      <c r="I1773" s="115"/>
      <c r="J1773" s="39">
        <v>1</v>
      </c>
      <c r="K1773" s="39">
        <v>1</v>
      </c>
      <c r="L1773" s="36">
        <f t="shared" si="105"/>
        <v>1</v>
      </c>
      <c r="N1773" s="126"/>
      <c r="O1773" s="126"/>
      <c r="Q1773" s="22" t="s">
        <v>795</v>
      </c>
      <c r="S1773" s="22" t="s">
        <v>793</v>
      </c>
      <c r="U1773" s="22" t="s">
        <v>792</v>
      </c>
      <c r="W1773" s="22"/>
      <c r="Y1773" s="22"/>
      <c r="AA1773" s="22"/>
    </row>
    <row r="1774" spans="2:27" ht="62.25" customHeight="1" outlineLevel="1" thickBot="1" x14ac:dyDescent="0.3">
      <c r="B1774" s="1"/>
      <c r="D1774" s="1"/>
      <c r="E1774" s="1"/>
      <c r="F1774" s="103"/>
      <c r="G1774" s="114" t="s">
        <v>754</v>
      </c>
      <c r="H1774" s="114"/>
      <c r="I1774" s="115"/>
      <c r="J1774" s="39">
        <v>1</v>
      </c>
      <c r="K1774" s="39">
        <v>1</v>
      </c>
      <c r="L1774" s="36">
        <f t="shared" si="105"/>
        <v>1</v>
      </c>
      <c r="N1774" s="126"/>
      <c r="O1774" s="126"/>
      <c r="Q1774" s="22" t="s">
        <v>800</v>
      </c>
      <c r="S1774" s="22"/>
      <c r="U1774" s="22" t="s">
        <v>796</v>
      </c>
      <c r="W1774" s="22"/>
      <c r="Y1774" s="22"/>
      <c r="AA1774" s="22"/>
    </row>
    <row r="1775" spans="2:27" ht="62.25" customHeight="1" outlineLevel="1" thickBot="1" x14ac:dyDescent="0.3">
      <c r="B1775" s="1"/>
      <c r="D1775" s="1"/>
      <c r="E1775" s="1"/>
      <c r="F1775" s="103"/>
      <c r="G1775" s="114" t="s">
        <v>755</v>
      </c>
      <c r="H1775" s="114"/>
      <c r="I1775" s="115"/>
      <c r="J1775" s="39">
        <v>1</v>
      </c>
      <c r="K1775" s="39">
        <v>1</v>
      </c>
      <c r="L1775" s="36">
        <f t="shared" si="105"/>
        <v>1</v>
      </c>
      <c r="N1775" s="126"/>
      <c r="O1775" s="126"/>
      <c r="Q1775" s="22" t="s">
        <v>801</v>
      </c>
      <c r="S1775" s="22" t="s">
        <v>799</v>
      </c>
      <c r="U1775" s="22" t="s">
        <v>797</v>
      </c>
      <c r="W1775" s="22"/>
      <c r="Y1775" s="22"/>
      <c r="AA1775" s="22"/>
    </row>
    <row r="1776" spans="2:27" ht="62.25" customHeight="1" outlineLevel="1" thickBot="1" x14ac:dyDescent="0.3">
      <c r="B1776" s="1"/>
      <c r="D1776" s="1"/>
      <c r="E1776" s="1"/>
      <c r="F1776" s="103"/>
      <c r="G1776" s="114" t="s">
        <v>756</v>
      </c>
      <c r="H1776" s="114"/>
      <c r="I1776" s="115"/>
      <c r="J1776" s="39">
        <v>1</v>
      </c>
      <c r="K1776" s="39">
        <v>1</v>
      </c>
      <c r="L1776" s="36">
        <f t="shared" si="105"/>
        <v>1</v>
      </c>
      <c r="N1776" s="126"/>
      <c r="O1776" s="126"/>
      <c r="Q1776" s="22"/>
      <c r="S1776" s="22"/>
      <c r="U1776" s="22" t="s">
        <v>798</v>
      </c>
      <c r="W1776" s="22"/>
      <c r="Y1776" s="22"/>
      <c r="AA1776" s="22"/>
    </row>
    <row r="1777" spans="1:28" ht="21" customHeight="1" outlineLevel="1" thickBot="1" x14ac:dyDescent="0.3">
      <c r="A1777" s="55"/>
      <c r="B1777" s="1"/>
      <c r="D1777" s="1"/>
      <c r="E1777" s="1"/>
      <c r="F1777" s="119" t="s">
        <v>15</v>
      </c>
      <c r="G1777" s="114"/>
      <c r="H1777" s="114"/>
      <c r="I1777" s="115"/>
      <c r="J1777" s="39">
        <f>SUM(J1748:J1776)</f>
        <v>29</v>
      </c>
      <c r="K1777" s="39">
        <f>SUM(K1748:K1776)</f>
        <v>27</v>
      </c>
      <c r="L1777" s="36">
        <f t="shared" ref="L1777" si="106">IFERROR(K1777/J1777,0)</f>
        <v>0.93103448275862066</v>
      </c>
      <c r="N1777"/>
      <c r="O1777"/>
      <c r="AB1777"/>
    </row>
    <row r="1778" spans="1:28" x14ac:dyDescent="0.25">
      <c r="N1778"/>
      <c r="O1778"/>
    </row>
    <row r="1779" spans="1:28" ht="27" customHeight="1" thickBot="1" x14ac:dyDescent="0.3">
      <c r="B1779" s="1"/>
      <c r="D1779" s="1"/>
      <c r="F1779" s="124" t="str">
        <f>F1743</f>
        <v>METAS FINANCEIRAS 2019</v>
      </c>
      <c r="G1779" s="124"/>
      <c r="H1779" s="124"/>
      <c r="I1779" s="124"/>
      <c r="J1779" s="124"/>
      <c r="K1779" s="124"/>
      <c r="L1779" s="124"/>
      <c r="N1779" s="8" t="s">
        <v>1</v>
      </c>
      <c r="O1779" s="9" t="s">
        <v>2</v>
      </c>
      <c r="Q1779" s="123" t="s">
        <v>3</v>
      </c>
      <c r="R1779" s="11"/>
      <c r="S1779" s="123" t="s">
        <v>4</v>
      </c>
      <c r="T1779" s="12"/>
      <c r="U1779" s="123" t="s">
        <v>5</v>
      </c>
      <c r="V1779" s="12"/>
      <c r="W1779" s="123" t="s">
        <v>6</v>
      </c>
      <c r="X1779" s="13"/>
      <c r="Y1779" s="123" t="s">
        <v>7</v>
      </c>
      <c r="Z1779" s="13"/>
      <c r="AA1779" s="123" t="s">
        <v>8</v>
      </c>
    </row>
    <row r="1780" spans="1:28" ht="30" customHeight="1" thickBot="1" x14ac:dyDescent="0.3">
      <c r="B1780" s="14" t="str">
        <f>B1744</f>
        <v>Unidade Responsável</v>
      </c>
      <c r="C1780" s="14" t="str">
        <f>C1744</f>
        <v>P/A</v>
      </c>
      <c r="D1780" s="14" t="str">
        <f>D1744</f>
        <v>Denominação</v>
      </c>
      <c r="E1780" s="14" t="str">
        <f>E1744</f>
        <v>Objetivo Estratégico Principal</v>
      </c>
      <c r="F1780" s="15">
        <f>F1744</f>
        <v>0</v>
      </c>
      <c r="G1780" s="16" t="str">
        <f t="shared" ref="G1780:L1780" si="107">G1744</f>
        <v>Programação 2019</v>
      </c>
      <c r="H1780" s="15" t="str">
        <f t="shared" si="107"/>
        <v>Transposições no período
Janeiro á Junho</v>
      </c>
      <c r="I1780" s="16" t="str">
        <f t="shared" si="107"/>
        <v>Total programado + Transposições em 30/06/2019</v>
      </c>
      <c r="J1780" s="17" t="str">
        <f t="shared" si="107"/>
        <v>Total executado no período</v>
      </c>
      <c r="K1780" s="18" t="str">
        <f t="shared" si="107"/>
        <v>Total executado acumulado</v>
      </c>
      <c r="L1780" s="19" t="str">
        <f t="shared" si="107"/>
        <v>% de realização em relação ao total executado</v>
      </c>
      <c r="N1780" s="125"/>
      <c r="O1780" s="125"/>
      <c r="Q1780" s="116"/>
      <c r="R1780" s="43"/>
      <c r="S1780" s="116"/>
      <c r="T1780" s="21"/>
      <c r="U1780" s="116"/>
      <c r="V1780" s="21"/>
      <c r="W1780" s="116"/>
      <c r="X1780" s="21"/>
      <c r="Y1780" s="116"/>
      <c r="Z1780" s="21"/>
      <c r="AA1780" s="116"/>
    </row>
    <row r="1781" spans="1:28" ht="59.25" customHeight="1" thickBot="1" x14ac:dyDescent="0.3">
      <c r="A1781" s="23" t="str">
        <f>'[1]Quadro Geral'!A56</f>
        <v>04.06</v>
      </c>
      <c r="B1781" s="24" t="str">
        <f>VLOOKUP(A1781,'[1]Quadro Geral'!$A$7:$N$78,'META FÍSICA e FINANCEIRA'!$B$2,0)</f>
        <v>Presidência</v>
      </c>
      <c r="C1781" s="25" t="str">
        <f>VLOOKUP(A1781,'[1]Quadro Geral'!$A$7:$N$78,'META FÍSICA e FINANCEIRA'!$C$2,0)</f>
        <v>P</v>
      </c>
      <c r="D1781" s="25" t="str">
        <f>VLOOKUP(A1781,'[1]Quadro Geral'!$A$7:$N$78,'META FÍSICA e FINANCEIRA'!$D$2,0)</f>
        <v>04.06 - Criação de Novas Comissões Especiais</v>
      </c>
      <c r="E1781" s="26" t="str">
        <f>VLOOKUP(A1781,'[1]Quadro Geral'!$A$7:$N$78,'META FÍSICA e FINANCEIRA'!$E$2,0)</f>
        <v>Garantir a participação dos Arquitetos e Urbanistas no planejamento territorial e na gestão urbana</v>
      </c>
      <c r="F1781" s="27" t="e">
        <f>VLOOKUP(E1781,'[1]Quadro Geral'!$A$7:$N$78,'META FÍSICA e FINANCEIRA'!$B$2,0)</f>
        <v>#N/A</v>
      </c>
      <c r="G1781" s="28">
        <f>VLOOKUP(A1781,'[1]Quadro Geral'!$A$7:$N$78,'META FÍSICA e FINANCEIRA'!$G$1,0)</f>
        <v>100000</v>
      </c>
      <c r="H1781" s="27">
        <f>VLOOKUP(A1781,'[1]Quadro Geral'!$A$7:$N$78,'META FÍSICA e FINANCEIRA'!$H$1,0)</f>
        <v>0</v>
      </c>
      <c r="I1781" s="28">
        <f>VLOOKUP(A1781,'[1]Quadro Geral'!$A$7:$N$78,'META FÍSICA e FINANCEIRA'!$I$1,0)</f>
        <v>100000</v>
      </c>
      <c r="J1781" s="29">
        <f>VLOOKUP(A1781,'[1]Quadro Geral'!$A$7:$N$78,'META FÍSICA e FINANCEIRA'!$J$1,0)</f>
        <v>0</v>
      </c>
      <c r="K1781" s="30">
        <f>VLOOKUP(A1781,'[1]Quadro Geral'!$A$7:$N$78,'META FÍSICA e FINANCEIRA'!$K$1,0)</f>
        <v>0</v>
      </c>
      <c r="L1781" s="31">
        <f>IFERROR(K1781/G1781,0)</f>
        <v>0</v>
      </c>
      <c r="N1781" s="126"/>
      <c r="O1781" s="126"/>
      <c r="Q1781" s="44"/>
      <c r="S1781" s="20"/>
      <c r="U1781" s="20"/>
      <c r="W1781" s="20"/>
      <c r="Y1781" s="20"/>
      <c r="AA1781" s="20"/>
    </row>
    <row r="1782" spans="1:28" ht="36.75" customHeight="1" outlineLevel="1" thickBot="1" x14ac:dyDescent="0.3">
      <c r="A1782" s="54"/>
      <c r="B1782"/>
      <c r="C1782"/>
      <c r="D1782"/>
      <c r="E1782"/>
      <c r="F1782" s="116" t="str">
        <f>$F$5</f>
        <v>METAS FÍSICAS  2019</v>
      </c>
      <c r="G1782" s="116"/>
      <c r="H1782" s="116"/>
      <c r="I1782" s="116"/>
      <c r="J1782" s="116"/>
      <c r="K1782" s="116"/>
      <c r="L1782" s="116"/>
      <c r="N1782" s="126"/>
      <c r="O1782" s="126"/>
      <c r="Q1782" s="20"/>
      <c r="S1782" s="22"/>
      <c r="U1782" s="22"/>
      <c r="W1782" s="22"/>
      <c r="Y1782" s="22"/>
      <c r="AA1782" s="22"/>
    </row>
    <row r="1783" spans="1:28" ht="21" customHeight="1" outlineLevel="1" thickBot="1" x14ac:dyDescent="0.3">
      <c r="A1783" s="54"/>
      <c r="B1783"/>
      <c r="C1783"/>
      <c r="D1783"/>
      <c r="E1783"/>
      <c r="F1783" s="117" t="s">
        <v>11</v>
      </c>
      <c r="G1783" s="117"/>
      <c r="H1783" s="117"/>
      <c r="I1783" s="118"/>
      <c r="J1783" s="33" t="s">
        <v>12</v>
      </c>
      <c r="K1783" s="33" t="s">
        <v>13</v>
      </c>
      <c r="L1783" s="34" t="s">
        <v>14</v>
      </c>
      <c r="N1783" s="126"/>
      <c r="O1783" s="126"/>
      <c r="Q1783" s="22"/>
      <c r="S1783" s="22"/>
      <c r="U1783" s="22"/>
      <c r="W1783" s="22"/>
      <c r="Y1783" s="22"/>
      <c r="AA1783" s="22"/>
    </row>
    <row r="1784" spans="1:28" ht="62.25" customHeight="1" outlineLevel="1" thickBot="1" x14ac:dyDescent="0.3">
      <c r="B1784" s="1"/>
      <c r="D1784" s="1"/>
      <c r="E1784" s="1"/>
      <c r="F1784" s="120" t="s">
        <v>974</v>
      </c>
      <c r="G1784" s="121"/>
      <c r="H1784" s="121"/>
      <c r="I1784" s="122"/>
      <c r="J1784" s="39">
        <v>5</v>
      </c>
      <c r="K1784" s="39">
        <v>0</v>
      </c>
      <c r="L1784" s="36">
        <f>IFERROR(K1784/J1784,0)</f>
        <v>0</v>
      </c>
      <c r="N1784" s="126"/>
      <c r="O1784" s="126"/>
      <c r="Q1784" s="22"/>
      <c r="S1784" s="22"/>
      <c r="U1784" s="22"/>
      <c r="W1784" s="22"/>
      <c r="Y1784" s="22"/>
      <c r="AA1784" s="22"/>
    </row>
    <row r="1785" spans="1:28" ht="45" hidden="1" customHeight="1" outlineLevel="1" thickBot="1" x14ac:dyDescent="0.3">
      <c r="B1785" s="1"/>
      <c r="D1785" s="1"/>
      <c r="E1785" s="1"/>
      <c r="F1785" s="120"/>
      <c r="G1785" s="121"/>
      <c r="H1785" s="121"/>
      <c r="I1785" s="122"/>
      <c r="J1785" s="39"/>
      <c r="K1785" s="39"/>
      <c r="L1785" s="36">
        <f t="shared" ref="L1785:L1804" si="108">IFERROR(K1785/J1785,0)</f>
        <v>0</v>
      </c>
      <c r="N1785" s="126"/>
      <c r="O1785" s="126"/>
      <c r="Q1785" s="22"/>
      <c r="S1785" s="22"/>
      <c r="U1785" s="22"/>
      <c r="W1785" s="22"/>
      <c r="Y1785" s="22"/>
      <c r="AA1785" s="22"/>
    </row>
    <row r="1786" spans="1:28" ht="45" hidden="1" customHeight="1" outlineLevel="1" thickBot="1" x14ac:dyDescent="0.3">
      <c r="B1786" s="1"/>
      <c r="D1786" s="1"/>
      <c r="E1786" s="1"/>
      <c r="F1786" s="120"/>
      <c r="G1786" s="121"/>
      <c r="H1786" s="121"/>
      <c r="I1786" s="122"/>
      <c r="J1786" s="39"/>
      <c r="K1786" s="39"/>
      <c r="L1786" s="36">
        <f t="shared" si="108"/>
        <v>0</v>
      </c>
      <c r="N1786" s="126"/>
      <c r="O1786" s="126"/>
      <c r="Q1786" s="22"/>
      <c r="S1786" s="22"/>
      <c r="U1786" s="22"/>
      <c r="W1786" s="22"/>
      <c r="Y1786" s="22"/>
      <c r="AA1786" s="22"/>
    </row>
    <row r="1787" spans="1:28" ht="45" hidden="1" customHeight="1" outlineLevel="1" thickBot="1" x14ac:dyDescent="0.3">
      <c r="B1787" s="1"/>
      <c r="D1787" s="1"/>
      <c r="E1787" s="1"/>
      <c r="F1787" s="120"/>
      <c r="G1787" s="121"/>
      <c r="H1787" s="121"/>
      <c r="I1787" s="122"/>
      <c r="J1787" s="39"/>
      <c r="K1787" s="39"/>
      <c r="L1787" s="36">
        <f t="shared" si="108"/>
        <v>0</v>
      </c>
      <c r="N1787" s="126"/>
      <c r="O1787" s="126"/>
      <c r="Q1787" s="22"/>
      <c r="S1787" s="22"/>
      <c r="U1787" s="22"/>
      <c r="W1787" s="22"/>
      <c r="Y1787" s="22"/>
      <c r="AA1787" s="22"/>
    </row>
    <row r="1788" spans="1:28" ht="45" hidden="1" customHeight="1" outlineLevel="1" thickBot="1" x14ac:dyDescent="0.3">
      <c r="B1788" s="1"/>
      <c r="D1788" s="1"/>
      <c r="E1788" s="1"/>
      <c r="F1788" s="120"/>
      <c r="G1788" s="121"/>
      <c r="H1788" s="121"/>
      <c r="I1788" s="122"/>
      <c r="J1788" s="39"/>
      <c r="K1788" s="39"/>
      <c r="L1788" s="36">
        <f t="shared" si="108"/>
        <v>0</v>
      </c>
      <c r="N1788" s="126"/>
      <c r="O1788" s="126"/>
      <c r="Q1788" s="22"/>
      <c r="S1788" s="22"/>
      <c r="U1788" s="22"/>
      <c r="W1788" s="22"/>
      <c r="Y1788" s="22"/>
      <c r="AA1788" s="22"/>
    </row>
    <row r="1789" spans="1:28" ht="45" hidden="1" customHeight="1" outlineLevel="1" thickBot="1" x14ac:dyDescent="0.3">
      <c r="B1789" s="1"/>
      <c r="D1789" s="1"/>
      <c r="E1789" s="1"/>
      <c r="F1789" s="120"/>
      <c r="G1789" s="121"/>
      <c r="H1789" s="121"/>
      <c r="I1789" s="122"/>
      <c r="J1789" s="39"/>
      <c r="K1789" s="39"/>
      <c r="L1789" s="36">
        <f t="shared" si="108"/>
        <v>0</v>
      </c>
      <c r="N1789" s="126"/>
      <c r="O1789" s="126"/>
      <c r="Q1789" s="22"/>
      <c r="S1789" s="22"/>
      <c r="U1789" s="22"/>
      <c r="W1789" s="22"/>
      <c r="Y1789" s="22"/>
      <c r="AA1789" s="22"/>
    </row>
    <row r="1790" spans="1:28" ht="45" hidden="1" customHeight="1" outlineLevel="1" thickBot="1" x14ac:dyDescent="0.3">
      <c r="B1790" s="1"/>
      <c r="D1790" s="1"/>
      <c r="E1790" s="1"/>
      <c r="F1790" s="120"/>
      <c r="G1790" s="121"/>
      <c r="H1790" s="121"/>
      <c r="I1790" s="122"/>
      <c r="J1790" s="39"/>
      <c r="K1790" s="39"/>
      <c r="L1790" s="36">
        <f t="shared" si="108"/>
        <v>0</v>
      </c>
      <c r="N1790" s="126"/>
      <c r="O1790" s="126"/>
      <c r="Q1790" s="22"/>
      <c r="S1790" s="22"/>
      <c r="U1790" s="22"/>
      <c r="W1790" s="22"/>
      <c r="Y1790" s="22"/>
      <c r="AA1790" s="22"/>
    </row>
    <row r="1791" spans="1:28" ht="45" hidden="1" customHeight="1" outlineLevel="1" thickBot="1" x14ac:dyDescent="0.3">
      <c r="B1791" s="1"/>
      <c r="D1791" s="1"/>
      <c r="E1791" s="1"/>
      <c r="F1791" s="120"/>
      <c r="G1791" s="121"/>
      <c r="H1791" s="121"/>
      <c r="I1791" s="122"/>
      <c r="J1791" s="39"/>
      <c r="K1791" s="39"/>
      <c r="L1791" s="36">
        <f t="shared" si="108"/>
        <v>0</v>
      </c>
      <c r="N1791" s="126"/>
      <c r="O1791" s="126"/>
      <c r="Q1791" s="22"/>
      <c r="S1791" s="22"/>
      <c r="U1791" s="22"/>
      <c r="W1791" s="22"/>
      <c r="Y1791" s="22"/>
      <c r="AA1791" s="22"/>
    </row>
    <row r="1792" spans="1:28" ht="45" hidden="1" customHeight="1" outlineLevel="1" thickBot="1" x14ac:dyDescent="0.3">
      <c r="B1792" s="1"/>
      <c r="D1792" s="1"/>
      <c r="E1792" s="1"/>
      <c r="F1792" s="120"/>
      <c r="G1792" s="121"/>
      <c r="H1792" s="121"/>
      <c r="I1792" s="122"/>
      <c r="J1792" s="39"/>
      <c r="K1792" s="39"/>
      <c r="L1792" s="36">
        <f t="shared" si="108"/>
        <v>0</v>
      </c>
      <c r="N1792" s="126"/>
      <c r="O1792" s="126"/>
      <c r="Q1792" s="22"/>
      <c r="S1792" s="22"/>
      <c r="U1792" s="22"/>
      <c r="W1792" s="22"/>
      <c r="Y1792" s="22"/>
      <c r="AA1792" s="22"/>
    </row>
    <row r="1793" spans="1:28" ht="45" hidden="1" customHeight="1" outlineLevel="1" thickBot="1" x14ac:dyDescent="0.3">
      <c r="B1793" s="1"/>
      <c r="D1793" s="1"/>
      <c r="E1793" s="1"/>
      <c r="F1793" s="120"/>
      <c r="G1793" s="121"/>
      <c r="H1793" s="121"/>
      <c r="I1793" s="122"/>
      <c r="J1793" s="39"/>
      <c r="K1793" s="39"/>
      <c r="L1793" s="36">
        <f t="shared" si="108"/>
        <v>0</v>
      </c>
      <c r="N1793" s="126"/>
      <c r="O1793" s="126"/>
      <c r="Q1793" s="22"/>
      <c r="S1793" s="22"/>
      <c r="U1793" s="22"/>
      <c r="W1793" s="22"/>
      <c r="Y1793" s="22"/>
      <c r="AA1793" s="22"/>
    </row>
    <row r="1794" spans="1:28" ht="45" hidden="1" customHeight="1" outlineLevel="1" thickBot="1" x14ac:dyDescent="0.3">
      <c r="B1794" s="1"/>
      <c r="D1794" s="1"/>
      <c r="E1794" s="1"/>
      <c r="F1794" s="120"/>
      <c r="G1794" s="121"/>
      <c r="H1794" s="121"/>
      <c r="I1794" s="122"/>
      <c r="J1794" s="39"/>
      <c r="K1794" s="39"/>
      <c r="L1794" s="36">
        <f t="shared" si="108"/>
        <v>0</v>
      </c>
      <c r="N1794" s="126"/>
      <c r="O1794" s="126"/>
      <c r="Q1794" s="22"/>
      <c r="S1794" s="22"/>
      <c r="U1794" s="22"/>
      <c r="W1794" s="22"/>
      <c r="Y1794" s="22"/>
      <c r="AA1794" s="22"/>
    </row>
    <row r="1795" spans="1:28" ht="45" hidden="1" customHeight="1" outlineLevel="1" thickBot="1" x14ac:dyDescent="0.3">
      <c r="B1795" s="1"/>
      <c r="D1795" s="1"/>
      <c r="E1795" s="1"/>
      <c r="F1795" s="120"/>
      <c r="G1795" s="121"/>
      <c r="H1795" s="121"/>
      <c r="I1795" s="122"/>
      <c r="J1795" s="39"/>
      <c r="K1795" s="39"/>
      <c r="L1795" s="36">
        <f t="shared" si="108"/>
        <v>0</v>
      </c>
      <c r="N1795" s="126"/>
      <c r="O1795" s="126"/>
      <c r="Q1795" s="22"/>
      <c r="S1795" s="22"/>
      <c r="U1795" s="22"/>
      <c r="W1795" s="22"/>
      <c r="Y1795" s="22"/>
      <c r="AA1795" s="22"/>
    </row>
    <row r="1796" spans="1:28" ht="45" hidden="1" customHeight="1" outlineLevel="1" thickBot="1" x14ac:dyDescent="0.3">
      <c r="B1796" s="1"/>
      <c r="D1796" s="1"/>
      <c r="E1796" s="1"/>
      <c r="F1796" s="120"/>
      <c r="G1796" s="121"/>
      <c r="H1796" s="121"/>
      <c r="I1796" s="122"/>
      <c r="J1796" s="39"/>
      <c r="K1796" s="39"/>
      <c r="L1796" s="36">
        <f t="shared" si="108"/>
        <v>0</v>
      </c>
      <c r="N1796" s="126"/>
      <c r="O1796" s="126"/>
      <c r="Q1796" s="22"/>
      <c r="S1796" s="22"/>
      <c r="U1796" s="22"/>
      <c r="W1796" s="22"/>
      <c r="Y1796" s="22"/>
      <c r="AA1796" s="22"/>
    </row>
    <row r="1797" spans="1:28" ht="45" hidden="1" customHeight="1" outlineLevel="1" thickBot="1" x14ac:dyDescent="0.3">
      <c r="B1797" s="1"/>
      <c r="D1797" s="1"/>
      <c r="E1797" s="1"/>
      <c r="F1797" s="120"/>
      <c r="G1797" s="121"/>
      <c r="H1797" s="121"/>
      <c r="I1797" s="122"/>
      <c r="J1797" s="39"/>
      <c r="K1797" s="39"/>
      <c r="L1797" s="36">
        <f t="shared" si="108"/>
        <v>0</v>
      </c>
      <c r="N1797" s="126"/>
      <c r="O1797" s="126"/>
      <c r="Q1797" s="22"/>
      <c r="S1797" s="22"/>
      <c r="U1797" s="22"/>
      <c r="W1797" s="22"/>
      <c r="Y1797" s="22"/>
      <c r="AA1797" s="22"/>
    </row>
    <row r="1798" spans="1:28" ht="45" hidden="1" customHeight="1" outlineLevel="1" thickBot="1" x14ac:dyDescent="0.3">
      <c r="B1798" s="1"/>
      <c r="D1798" s="1"/>
      <c r="E1798" s="1"/>
      <c r="F1798" s="120"/>
      <c r="G1798" s="121"/>
      <c r="H1798" s="121"/>
      <c r="I1798" s="122"/>
      <c r="J1798" s="39"/>
      <c r="K1798" s="39"/>
      <c r="L1798" s="36">
        <f t="shared" si="108"/>
        <v>0</v>
      </c>
      <c r="N1798" s="126"/>
      <c r="O1798" s="126"/>
      <c r="Q1798" s="22"/>
      <c r="S1798" s="22"/>
      <c r="U1798" s="22"/>
      <c r="W1798" s="22"/>
      <c r="Y1798" s="22"/>
      <c r="AA1798" s="22"/>
    </row>
    <row r="1799" spans="1:28" ht="45" hidden="1" customHeight="1" outlineLevel="1" thickBot="1" x14ac:dyDescent="0.3">
      <c r="B1799" s="1"/>
      <c r="D1799" s="1"/>
      <c r="E1799" s="1"/>
      <c r="F1799" s="120"/>
      <c r="G1799" s="121"/>
      <c r="H1799" s="121"/>
      <c r="I1799" s="122"/>
      <c r="J1799" s="39"/>
      <c r="K1799" s="39"/>
      <c r="L1799" s="36">
        <f t="shared" si="108"/>
        <v>0</v>
      </c>
      <c r="N1799" s="126"/>
      <c r="O1799" s="126"/>
      <c r="Q1799" s="22"/>
      <c r="S1799" s="22"/>
      <c r="U1799" s="22"/>
      <c r="W1799" s="22"/>
      <c r="Y1799" s="22"/>
      <c r="AA1799" s="22"/>
    </row>
    <row r="1800" spans="1:28" ht="45" hidden="1" customHeight="1" outlineLevel="1" thickBot="1" x14ac:dyDescent="0.3">
      <c r="B1800" s="1"/>
      <c r="D1800" s="1"/>
      <c r="E1800" s="1"/>
      <c r="F1800" s="120"/>
      <c r="G1800" s="121"/>
      <c r="H1800" s="121"/>
      <c r="I1800" s="122"/>
      <c r="J1800" s="39"/>
      <c r="K1800" s="39"/>
      <c r="L1800" s="36">
        <f t="shared" si="108"/>
        <v>0</v>
      </c>
      <c r="N1800" s="126"/>
      <c r="O1800" s="126"/>
      <c r="Q1800" s="22"/>
      <c r="S1800" s="22"/>
      <c r="U1800" s="22"/>
      <c r="W1800" s="22"/>
      <c r="Y1800" s="22"/>
      <c r="AA1800" s="22"/>
    </row>
    <row r="1801" spans="1:28" ht="45" hidden="1" customHeight="1" outlineLevel="1" thickBot="1" x14ac:dyDescent="0.3">
      <c r="B1801" s="1"/>
      <c r="D1801" s="1"/>
      <c r="E1801" s="1"/>
      <c r="F1801" s="120"/>
      <c r="G1801" s="121"/>
      <c r="H1801" s="121"/>
      <c r="I1801" s="122"/>
      <c r="J1801" s="39"/>
      <c r="K1801" s="39"/>
      <c r="L1801" s="36">
        <f t="shared" si="108"/>
        <v>0</v>
      </c>
      <c r="N1801"/>
      <c r="O1801"/>
      <c r="Q1801"/>
      <c r="S1801"/>
      <c r="T1801"/>
      <c r="U1801"/>
      <c r="V1801"/>
      <c r="W1801"/>
      <c r="X1801"/>
      <c r="Y1801"/>
      <c r="Z1801"/>
      <c r="AA1801"/>
    </row>
    <row r="1802" spans="1:28" ht="45" hidden="1" customHeight="1" outlineLevel="1" thickBot="1" x14ac:dyDescent="0.3">
      <c r="B1802" s="1"/>
      <c r="D1802" s="1"/>
      <c r="E1802" s="1"/>
      <c r="F1802" s="120"/>
      <c r="G1802" s="121"/>
      <c r="H1802" s="121"/>
      <c r="I1802" s="122"/>
      <c r="J1802" s="39"/>
      <c r="K1802" s="39"/>
      <c r="L1802" s="36">
        <f t="shared" si="108"/>
        <v>0</v>
      </c>
      <c r="N1802"/>
      <c r="O1802"/>
    </row>
    <row r="1803" spans="1:28" ht="45" hidden="1" customHeight="1" outlineLevel="1" thickBot="1" x14ac:dyDescent="0.3">
      <c r="B1803" s="1"/>
      <c r="D1803" s="1"/>
      <c r="E1803" s="1"/>
      <c r="F1803" s="120"/>
      <c r="G1803" s="121"/>
      <c r="H1803" s="121"/>
      <c r="I1803" s="122"/>
      <c r="J1803" s="39"/>
      <c r="K1803" s="39"/>
      <c r="L1803" s="36">
        <f t="shared" si="108"/>
        <v>0</v>
      </c>
      <c r="N1803"/>
      <c r="O1803"/>
    </row>
    <row r="1804" spans="1:28" ht="21" customHeight="1" outlineLevel="1" thickBot="1" x14ac:dyDescent="0.3">
      <c r="A1804" s="55"/>
      <c r="B1804" s="1"/>
      <c r="D1804" s="1"/>
      <c r="E1804" s="1"/>
      <c r="F1804" s="119" t="s">
        <v>15</v>
      </c>
      <c r="G1804" s="114"/>
      <c r="H1804" s="114"/>
      <c r="I1804" s="115"/>
      <c r="J1804" s="39">
        <f>SUM(J1784:J1803)</f>
        <v>5</v>
      </c>
      <c r="K1804" s="39">
        <f>SUM(K1784:K1803)</f>
        <v>0</v>
      </c>
      <c r="L1804" s="36">
        <f t="shared" si="108"/>
        <v>0</v>
      </c>
      <c r="N1804"/>
      <c r="O1804"/>
      <c r="AB1804"/>
    </row>
    <row r="1805" spans="1:28" x14ac:dyDescent="0.25">
      <c r="N1805"/>
      <c r="O1805"/>
    </row>
    <row r="1806" spans="1:28" ht="27" customHeight="1" thickBot="1" x14ac:dyDescent="0.3">
      <c r="B1806" s="1"/>
      <c r="D1806" s="1"/>
      <c r="F1806" s="124" t="str">
        <f>F1779</f>
        <v>METAS FINANCEIRAS 2019</v>
      </c>
      <c r="G1806" s="124"/>
      <c r="H1806" s="124"/>
      <c r="I1806" s="124"/>
      <c r="J1806" s="124"/>
      <c r="K1806" s="124"/>
      <c r="L1806" s="124"/>
      <c r="N1806" s="8" t="s">
        <v>1</v>
      </c>
      <c r="O1806" s="9" t="s">
        <v>2</v>
      </c>
      <c r="Q1806" s="123" t="s">
        <v>3</v>
      </c>
      <c r="R1806" s="11"/>
      <c r="S1806" s="123" t="s">
        <v>4</v>
      </c>
      <c r="T1806" s="12"/>
      <c r="U1806" s="123" t="s">
        <v>5</v>
      </c>
      <c r="V1806" s="12"/>
      <c r="W1806" s="123" t="s">
        <v>6</v>
      </c>
      <c r="X1806" s="13"/>
      <c r="Y1806" s="123" t="s">
        <v>7</v>
      </c>
      <c r="Z1806" s="13"/>
      <c r="AA1806" s="123" t="s">
        <v>8</v>
      </c>
    </row>
    <row r="1807" spans="1:28" ht="33.75" customHeight="1" thickBot="1" x14ac:dyDescent="0.3">
      <c r="B1807" s="14" t="str">
        <f>B1780</f>
        <v>Unidade Responsável</v>
      </c>
      <c r="C1807" s="14" t="str">
        <f t="shared" ref="C1807:L1807" si="109">C1780</f>
        <v>P/A</v>
      </c>
      <c r="D1807" s="14" t="str">
        <f t="shared" si="109"/>
        <v>Denominação</v>
      </c>
      <c r="E1807" s="14" t="str">
        <f t="shared" si="109"/>
        <v>Objetivo Estratégico Principal</v>
      </c>
      <c r="F1807" s="15">
        <f t="shared" si="109"/>
        <v>0</v>
      </c>
      <c r="G1807" s="16" t="str">
        <f t="shared" si="109"/>
        <v>Programação 2019</v>
      </c>
      <c r="H1807" s="15" t="str">
        <f t="shared" si="109"/>
        <v>Transposições no período
Janeiro á Junho</v>
      </c>
      <c r="I1807" s="16" t="str">
        <f t="shared" si="109"/>
        <v>Total programado + Transposições em 30/06/2019</v>
      </c>
      <c r="J1807" s="17" t="str">
        <f t="shared" si="109"/>
        <v>Total executado no período</v>
      </c>
      <c r="K1807" s="18" t="str">
        <f t="shared" si="109"/>
        <v>Total executado acumulado</v>
      </c>
      <c r="L1807" s="19" t="str">
        <f t="shared" si="109"/>
        <v>% de realização em relação ao total executado</v>
      </c>
      <c r="N1807" s="125"/>
      <c r="O1807" s="125"/>
      <c r="Q1807" s="116"/>
      <c r="R1807" s="43"/>
      <c r="S1807" s="116"/>
      <c r="T1807" s="21"/>
      <c r="U1807" s="116"/>
      <c r="V1807" s="21"/>
      <c r="W1807" s="116"/>
      <c r="X1807" s="21"/>
      <c r="Y1807" s="116"/>
      <c r="Z1807" s="21"/>
      <c r="AA1807" s="116"/>
    </row>
    <row r="1808" spans="1:28" ht="59.25" customHeight="1" thickBot="1" x14ac:dyDescent="0.3">
      <c r="A1808" s="23" t="str">
        <f>'[1]Quadro Geral'!A57</f>
        <v>05.01.001</v>
      </c>
      <c r="B1808" s="24" t="str">
        <f>VLOOKUP(A1808,'[1]Quadro Geral'!$A$7:$N$78,'META FÍSICA e FINANCEIRA'!$B$2,0)</f>
        <v>Comissão Temporária de Aquisição da Sede do CAUSP</v>
      </c>
      <c r="C1808" s="25" t="str">
        <f>VLOOKUP(A1808,'[1]Quadro Geral'!$A$7:$N$78,'META FÍSICA e FINANCEIRA'!$C$2,0)</f>
        <v>P</v>
      </c>
      <c r="D1808" s="25" t="str">
        <f>VLOOKUP(A1808,'[1]Quadro Geral'!$A$7:$N$78,'META FÍSICA e FINANCEIRA'!$D$2,0)</f>
        <v>05.01.001 - Comissão Temporária de Aquisição da Sede do CAUSP</v>
      </c>
      <c r="E1808" s="26" t="str">
        <f>VLOOKUP(A1808,'[1]Quadro Geral'!$A$7:$N$78,'META FÍSICA e FINANCEIRA'!$E$2,0)</f>
        <v>Ter sistemas de informação e infraestrutura que viabilizem a gestão e o atendimento dos arquitetos e urbanistas e a sociedade</v>
      </c>
      <c r="F1808" s="27" t="e">
        <f>VLOOKUP(E1808,'[1]Quadro Geral'!$A$7:$N$78,'META FÍSICA e FINANCEIRA'!$B$2,0)</f>
        <v>#N/A</v>
      </c>
      <c r="G1808" s="28">
        <f>VLOOKUP(A1808,'[1]Quadro Geral'!$A$7:$N$78,'META FÍSICA e FINANCEIRA'!$G$1,0)</f>
        <v>19077.827999999994</v>
      </c>
      <c r="H1808" s="27">
        <f>VLOOKUP(A1808,'[1]Quadro Geral'!$A$7:$N$78,'META FÍSICA e FINANCEIRA'!$H$1,0)</f>
        <v>81000.002000000008</v>
      </c>
      <c r="I1808" s="28">
        <f>VLOOKUP(A1808,'[1]Quadro Geral'!$A$7:$N$78,'META FÍSICA e FINANCEIRA'!$I$1,0)</f>
        <v>100077.83</v>
      </c>
      <c r="J1808" s="29">
        <f>VLOOKUP(A1808,'[1]Quadro Geral'!$A$7:$N$78,'META FÍSICA e FINANCEIRA'!$J$1,0)</f>
        <v>40101.64</v>
      </c>
      <c r="K1808" s="30">
        <f>VLOOKUP(A1808,'[1]Quadro Geral'!$A$7:$N$78,'META FÍSICA e FINANCEIRA'!$K$1,0)</f>
        <v>40101.64</v>
      </c>
      <c r="L1808" s="31">
        <f>IFERROR(K1808/G1808,0)</f>
        <v>2.1020023872738558</v>
      </c>
      <c r="N1808" s="126"/>
      <c r="O1808" s="126"/>
      <c r="Q1808" s="39"/>
      <c r="S1808" s="20"/>
      <c r="U1808" s="70"/>
      <c r="W1808" s="20"/>
      <c r="Y1808" s="20"/>
      <c r="AA1808" s="20"/>
    </row>
    <row r="1809" spans="1:28" ht="36.75" customHeight="1" outlineLevel="1" thickBot="1" x14ac:dyDescent="0.3">
      <c r="A1809" s="54"/>
      <c r="B1809"/>
      <c r="C1809"/>
      <c r="D1809"/>
      <c r="E1809"/>
      <c r="F1809" s="116" t="str">
        <f>$F$5</f>
        <v>METAS FÍSICAS  2019</v>
      </c>
      <c r="G1809" s="116"/>
      <c r="H1809" s="116"/>
      <c r="I1809" s="116"/>
      <c r="J1809" s="116"/>
      <c r="K1809" s="116"/>
      <c r="L1809" s="116"/>
      <c r="N1809" s="126"/>
      <c r="O1809" s="126"/>
      <c r="Q1809" s="67" t="s">
        <v>17</v>
      </c>
      <c r="S1809" s="22"/>
      <c r="U1809" s="70"/>
      <c r="W1809" s="22"/>
      <c r="Y1809" s="22"/>
      <c r="AA1809" s="22"/>
    </row>
    <row r="1810" spans="1:28" ht="51" customHeight="1" outlineLevel="1" thickBot="1" x14ac:dyDescent="0.3">
      <c r="A1810" s="54"/>
      <c r="B1810"/>
      <c r="C1810"/>
      <c r="D1810"/>
      <c r="E1810"/>
      <c r="F1810" s="117" t="s">
        <v>11</v>
      </c>
      <c r="G1810" s="117"/>
      <c r="H1810" s="117"/>
      <c r="I1810" s="118"/>
      <c r="J1810" s="33" t="s">
        <v>12</v>
      </c>
      <c r="K1810" s="33" t="s">
        <v>13</v>
      </c>
      <c r="L1810" s="34" t="s">
        <v>14</v>
      </c>
      <c r="N1810" s="126"/>
      <c r="O1810" s="126"/>
      <c r="Q1810" s="71"/>
      <c r="S1810" s="22"/>
      <c r="U1810" s="70"/>
      <c r="W1810" s="22"/>
      <c r="Y1810" s="22"/>
      <c r="AA1810" s="22"/>
    </row>
    <row r="1811" spans="1:28" ht="45" customHeight="1" outlineLevel="1" thickBot="1" x14ac:dyDescent="0.3">
      <c r="B1811" s="1"/>
      <c r="D1811" s="1"/>
      <c r="E1811" s="1"/>
      <c r="F1811" s="104"/>
      <c r="G1811" s="114" t="s">
        <v>592</v>
      </c>
      <c r="H1811" s="114"/>
      <c r="I1811" s="115"/>
      <c r="J1811" s="39">
        <v>1</v>
      </c>
      <c r="K1811" s="39">
        <v>1</v>
      </c>
      <c r="L1811" s="36">
        <f>IFERROR(K1811/J1811,0)</f>
        <v>1</v>
      </c>
      <c r="N1811" s="126"/>
      <c r="O1811" s="126"/>
      <c r="Q1811" s="71"/>
      <c r="S1811" s="22"/>
      <c r="U1811" s="70"/>
      <c r="W1811" s="22"/>
      <c r="Y1811" s="22"/>
      <c r="AA1811" s="22"/>
    </row>
    <row r="1812" spans="1:28" ht="45" customHeight="1" outlineLevel="1" thickBot="1" x14ac:dyDescent="0.3">
      <c r="B1812" s="1"/>
      <c r="D1812" s="1"/>
      <c r="E1812" s="1"/>
      <c r="F1812" s="104"/>
      <c r="G1812" s="114" t="s">
        <v>593</v>
      </c>
      <c r="H1812" s="114"/>
      <c r="I1812" s="115"/>
      <c r="J1812" s="39">
        <v>1</v>
      </c>
      <c r="K1812" s="39">
        <v>1</v>
      </c>
      <c r="L1812" s="36">
        <f t="shared" ref="L1812:L1821" si="110">IFERROR(K1812/J1812,0)</f>
        <v>1</v>
      </c>
      <c r="N1812" s="126"/>
      <c r="O1812" s="126"/>
      <c r="Q1812" s="71"/>
      <c r="S1812" s="22"/>
      <c r="U1812" s="70"/>
      <c r="W1812" s="22"/>
      <c r="Y1812" s="22"/>
      <c r="AA1812" s="22"/>
    </row>
    <row r="1813" spans="1:28" ht="45" customHeight="1" outlineLevel="1" thickBot="1" x14ac:dyDescent="0.3">
      <c r="B1813" s="1"/>
      <c r="D1813" s="1"/>
      <c r="E1813" s="1"/>
      <c r="F1813" s="104"/>
      <c r="G1813" s="114" t="s">
        <v>594</v>
      </c>
      <c r="H1813" s="114"/>
      <c r="I1813" s="115"/>
      <c r="J1813" s="39">
        <v>1</v>
      </c>
      <c r="K1813" s="39">
        <v>1</v>
      </c>
      <c r="L1813" s="36">
        <f t="shared" si="110"/>
        <v>1</v>
      </c>
      <c r="N1813" s="126"/>
      <c r="O1813" s="126"/>
      <c r="Q1813" s="71"/>
      <c r="S1813" s="22"/>
      <c r="U1813" s="70"/>
      <c r="W1813" s="22"/>
      <c r="Y1813" s="22"/>
      <c r="AA1813" s="22"/>
    </row>
    <row r="1814" spans="1:28" ht="45" customHeight="1" outlineLevel="1" thickBot="1" x14ac:dyDescent="0.3">
      <c r="B1814" s="1"/>
      <c r="D1814" s="1"/>
      <c r="E1814" s="1"/>
      <c r="F1814" s="104"/>
      <c r="G1814" s="114" t="s">
        <v>595</v>
      </c>
      <c r="H1814" s="114"/>
      <c r="I1814" s="115"/>
      <c r="J1814" s="39">
        <v>1</v>
      </c>
      <c r="K1814" s="39">
        <v>1</v>
      </c>
      <c r="L1814" s="36">
        <f t="shared" si="110"/>
        <v>1</v>
      </c>
      <c r="N1814" s="126"/>
      <c r="O1814" s="126"/>
      <c r="Q1814" s="71"/>
      <c r="S1814" s="22"/>
      <c r="U1814" s="70"/>
      <c r="W1814" s="22"/>
      <c r="Y1814" s="22"/>
      <c r="AA1814" s="22"/>
    </row>
    <row r="1815" spans="1:28" ht="45" customHeight="1" outlineLevel="1" thickBot="1" x14ac:dyDescent="0.3">
      <c r="B1815" s="1"/>
      <c r="D1815" s="1"/>
      <c r="E1815" s="1"/>
      <c r="F1815" s="104"/>
      <c r="G1815" s="114" t="s">
        <v>596</v>
      </c>
      <c r="H1815" s="114"/>
      <c r="I1815" s="115"/>
      <c r="J1815" s="39">
        <v>1</v>
      </c>
      <c r="K1815" s="39">
        <v>1</v>
      </c>
      <c r="L1815" s="36">
        <f t="shared" si="110"/>
        <v>1</v>
      </c>
      <c r="N1815" s="126"/>
      <c r="O1815" s="126"/>
      <c r="Q1815" s="71"/>
      <c r="S1815" s="22"/>
      <c r="U1815" s="70"/>
      <c r="W1815" s="22"/>
      <c r="Y1815" s="22"/>
      <c r="AA1815" s="22"/>
    </row>
    <row r="1816" spans="1:28" ht="45" customHeight="1" outlineLevel="1" thickBot="1" x14ac:dyDescent="0.3">
      <c r="B1816" s="1"/>
      <c r="D1816" s="1"/>
      <c r="E1816" s="1"/>
      <c r="F1816" s="104"/>
      <c r="G1816" s="114" t="s">
        <v>597</v>
      </c>
      <c r="H1816" s="114"/>
      <c r="I1816" s="115"/>
      <c r="J1816" s="39">
        <v>1</v>
      </c>
      <c r="K1816" s="39">
        <v>1</v>
      </c>
      <c r="L1816" s="36">
        <f t="shared" si="110"/>
        <v>1</v>
      </c>
      <c r="N1816" s="126"/>
      <c r="O1816" s="126"/>
      <c r="Q1816" s="20"/>
      <c r="S1816" s="22"/>
      <c r="U1816" s="70"/>
      <c r="W1816" s="22"/>
      <c r="Y1816" s="22"/>
      <c r="AA1816" s="22"/>
    </row>
    <row r="1817" spans="1:28" ht="45" customHeight="1" outlineLevel="1" thickBot="1" x14ac:dyDescent="0.3">
      <c r="B1817" s="1"/>
      <c r="D1817" s="1"/>
      <c r="E1817" s="1"/>
      <c r="F1817" s="104"/>
      <c r="G1817" s="114" t="s">
        <v>598</v>
      </c>
      <c r="H1817" s="114"/>
      <c r="I1817" s="115"/>
      <c r="J1817" s="39">
        <v>1</v>
      </c>
      <c r="K1817" s="39">
        <v>1</v>
      </c>
      <c r="L1817" s="36">
        <f t="shared" si="110"/>
        <v>1</v>
      </c>
      <c r="N1817" s="126"/>
      <c r="O1817" s="126"/>
      <c r="Q1817" s="20"/>
      <c r="S1817" s="22"/>
      <c r="U1817" s="71"/>
      <c r="W1817" s="22"/>
      <c r="Y1817" s="22"/>
      <c r="AA1817" s="22"/>
    </row>
    <row r="1818" spans="1:28" ht="45" customHeight="1" outlineLevel="1" thickBot="1" x14ac:dyDescent="0.3">
      <c r="B1818" s="1"/>
      <c r="D1818" s="1"/>
      <c r="E1818" s="1"/>
      <c r="F1818" s="104"/>
      <c r="G1818" s="114" t="s">
        <v>599</v>
      </c>
      <c r="H1818" s="114"/>
      <c r="I1818" s="115"/>
      <c r="J1818" s="39">
        <v>1</v>
      </c>
      <c r="K1818" s="39">
        <v>1</v>
      </c>
      <c r="L1818" s="36">
        <f t="shared" si="110"/>
        <v>1</v>
      </c>
      <c r="N1818" s="126"/>
      <c r="O1818" s="126"/>
      <c r="Q1818" s="20"/>
      <c r="S1818" s="22"/>
      <c r="U1818" s="71"/>
      <c r="W1818" s="22"/>
      <c r="Y1818" s="22"/>
      <c r="AA1818" s="22"/>
    </row>
    <row r="1819" spans="1:28" ht="45" customHeight="1" outlineLevel="1" thickBot="1" x14ac:dyDescent="0.3">
      <c r="B1819" s="1"/>
      <c r="D1819" s="1"/>
      <c r="E1819" s="1"/>
      <c r="F1819" s="104"/>
      <c r="G1819" s="114" t="s">
        <v>600</v>
      </c>
      <c r="H1819" s="114"/>
      <c r="I1819" s="115"/>
      <c r="J1819" s="39">
        <v>1</v>
      </c>
      <c r="K1819" s="39">
        <v>1</v>
      </c>
      <c r="L1819" s="36">
        <f t="shared" si="110"/>
        <v>1</v>
      </c>
      <c r="N1819" s="126"/>
      <c r="O1819" s="126"/>
      <c r="Q1819" s="20"/>
      <c r="S1819" s="22"/>
      <c r="U1819" s="71"/>
      <c r="W1819" s="22"/>
      <c r="Y1819" s="22"/>
      <c r="AA1819" s="22"/>
    </row>
    <row r="1820" spans="1:28" ht="45" customHeight="1" outlineLevel="1" thickBot="1" x14ac:dyDescent="0.3">
      <c r="B1820" s="1"/>
      <c r="D1820" s="1"/>
      <c r="E1820" s="1"/>
      <c r="F1820" s="104"/>
      <c r="G1820" s="114" t="s">
        <v>601</v>
      </c>
      <c r="H1820" s="114"/>
      <c r="I1820" s="115"/>
      <c r="J1820" s="39">
        <v>1</v>
      </c>
      <c r="K1820" s="39">
        <v>1</v>
      </c>
      <c r="L1820" s="36">
        <f t="shared" si="110"/>
        <v>1</v>
      </c>
      <c r="N1820" s="126"/>
      <c r="O1820" s="126"/>
      <c r="Q1820" s="20"/>
      <c r="S1820" s="22"/>
      <c r="U1820" s="71" t="s">
        <v>602</v>
      </c>
      <c r="W1820" s="22"/>
      <c r="Y1820" s="22"/>
      <c r="AA1820" s="22"/>
    </row>
    <row r="1821" spans="1:28" ht="21" customHeight="1" outlineLevel="1" thickBot="1" x14ac:dyDescent="0.3">
      <c r="A1821" s="55"/>
      <c r="B1821" s="1"/>
      <c r="D1821" s="1"/>
      <c r="E1821" s="1"/>
      <c r="F1821" s="119" t="s">
        <v>15</v>
      </c>
      <c r="G1821" s="114"/>
      <c r="H1821" s="114"/>
      <c r="I1821" s="115"/>
      <c r="J1821" s="39">
        <f>SUM(J1811:J1820)</f>
        <v>10</v>
      </c>
      <c r="K1821" s="39">
        <f>SUM(K1811:K1820)</f>
        <v>10</v>
      </c>
      <c r="L1821" s="36">
        <f t="shared" si="110"/>
        <v>1</v>
      </c>
      <c r="N1821"/>
      <c r="O1821"/>
      <c r="AB1821"/>
    </row>
    <row r="1822" spans="1:28" x14ac:dyDescent="0.25">
      <c r="N1822"/>
      <c r="O1822"/>
    </row>
    <row r="1823" spans="1:28" ht="27" customHeight="1" thickBot="1" x14ac:dyDescent="0.3">
      <c r="B1823" s="1"/>
      <c r="D1823" s="1"/>
      <c r="F1823" s="124" t="str">
        <f>F1806</f>
        <v>METAS FINANCEIRAS 2019</v>
      </c>
      <c r="G1823" s="124"/>
      <c r="H1823" s="124"/>
      <c r="I1823" s="124"/>
      <c r="J1823" s="124"/>
      <c r="K1823" s="124"/>
      <c r="L1823" s="124"/>
      <c r="N1823" s="8" t="s">
        <v>1</v>
      </c>
      <c r="O1823" s="9" t="s">
        <v>2</v>
      </c>
      <c r="Q1823" s="123" t="s">
        <v>3</v>
      </c>
      <c r="R1823" s="11"/>
      <c r="S1823" s="123" t="s">
        <v>4</v>
      </c>
      <c r="T1823" s="12"/>
      <c r="U1823" s="123" t="s">
        <v>5</v>
      </c>
      <c r="V1823" s="12"/>
      <c r="W1823" s="123" t="s">
        <v>6</v>
      </c>
      <c r="X1823" s="13"/>
      <c r="Y1823" s="123" t="s">
        <v>7</v>
      </c>
      <c r="Z1823" s="13"/>
      <c r="AA1823" s="123" t="s">
        <v>8</v>
      </c>
    </row>
    <row r="1824" spans="1:28" ht="30" customHeight="1" thickBot="1" x14ac:dyDescent="0.3">
      <c r="B1824" s="14" t="str">
        <f>B1807</f>
        <v>Unidade Responsável</v>
      </c>
      <c r="C1824" s="14" t="str">
        <f>C1807</f>
        <v>P/A</v>
      </c>
      <c r="D1824" s="14" t="str">
        <f>D1807</f>
        <v>Denominação</v>
      </c>
      <c r="E1824" s="14" t="str">
        <f>E1807</f>
        <v>Objetivo Estratégico Principal</v>
      </c>
      <c r="F1824" s="15">
        <f>F1807</f>
        <v>0</v>
      </c>
      <c r="G1824" s="16" t="str">
        <f t="shared" ref="G1824:L1824" si="111">G1807</f>
        <v>Programação 2019</v>
      </c>
      <c r="H1824" s="15" t="str">
        <f t="shared" si="111"/>
        <v>Transposições no período
Janeiro á Junho</v>
      </c>
      <c r="I1824" s="16" t="str">
        <f t="shared" si="111"/>
        <v>Total programado + Transposições em 30/06/2019</v>
      </c>
      <c r="J1824" s="17" t="str">
        <f t="shared" si="111"/>
        <v>Total executado no período</v>
      </c>
      <c r="K1824" s="18" t="str">
        <f t="shared" si="111"/>
        <v>Total executado acumulado</v>
      </c>
      <c r="L1824" s="19" t="str">
        <f t="shared" si="111"/>
        <v>% de realização em relação ao total executado</v>
      </c>
      <c r="N1824" s="125"/>
      <c r="O1824" s="125"/>
      <c r="Q1824" s="116"/>
      <c r="R1824" s="43"/>
      <c r="S1824" s="116"/>
      <c r="T1824" s="21"/>
      <c r="U1824" s="116"/>
      <c r="V1824" s="21"/>
      <c r="W1824" s="116"/>
      <c r="X1824" s="21"/>
      <c r="Y1824" s="116"/>
      <c r="Z1824" s="21"/>
      <c r="AA1824" s="116"/>
    </row>
    <row r="1825" spans="1:28" ht="59.25" customHeight="1" thickBot="1" x14ac:dyDescent="0.25">
      <c r="A1825" s="23" t="str">
        <f>'[1]Quadro Geral'!A58</f>
        <v>05.02.001</v>
      </c>
      <c r="B1825" s="24" t="str">
        <f>VLOOKUP(A1825,'[1]Quadro Geral'!$A$7:$N$78,'META FÍSICA e FINANCEIRA'!$B$2,0)</f>
        <v>Comissão Temporária de Assistência Técnica para Habitação de Interesse Social - ATHIS</v>
      </c>
      <c r="C1825" s="25" t="str">
        <f>VLOOKUP(A1825,'[1]Quadro Geral'!$A$7:$N$78,'META FÍSICA e FINANCEIRA'!$C$2,0)</f>
        <v>P</v>
      </c>
      <c r="D1825" s="25" t="str">
        <f>VLOOKUP(A1825,'[1]Quadro Geral'!$A$7:$N$78,'META FÍSICA e FINANCEIRA'!$D$2,0)</f>
        <v>05.02.001 - Comissão Temporária de Assistência Técnica para Habitação de Interesse Social - ATHIS</v>
      </c>
      <c r="E1825" s="26" t="str">
        <f>VLOOKUP(A1825,'[1]Quadro Geral'!$A$7:$N$78,'META FÍSICA e FINANCEIRA'!$E$2,0)</f>
        <v>Fomentar o acesso da sociedade à Arquitetura e Urbanismo</v>
      </c>
      <c r="F1825" s="27" t="e">
        <f>VLOOKUP(E1825,'[1]Quadro Geral'!$A$7:$N$78,'META FÍSICA e FINANCEIRA'!$B$2,0)</f>
        <v>#N/A</v>
      </c>
      <c r="G1825" s="28">
        <f>VLOOKUP(A1825,'[1]Quadro Geral'!$A$7:$N$78,'META FÍSICA e FINANCEIRA'!$G$1,0)</f>
        <v>207182.07199999999</v>
      </c>
      <c r="H1825" s="27">
        <f>VLOOKUP(A1825,'[1]Quadro Geral'!$A$7:$N$78,'META FÍSICA e FINANCEIRA'!$H$1,0)</f>
        <v>-1.9999999785795808E-3</v>
      </c>
      <c r="I1825" s="28">
        <f>VLOOKUP(A1825,'[1]Quadro Geral'!$A$7:$N$78,'META FÍSICA e FINANCEIRA'!$I$1,0)</f>
        <v>207182.07</v>
      </c>
      <c r="J1825" s="29">
        <f>VLOOKUP(A1825,'[1]Quadro Geral'!$A$7:$N$78,'META FÍSICA e FINANCEIRA'!$J$1,0)</f>
        <v>30150.91</v>
      </c>
      <c r="K1825" s="30">
        <f>VLOOKUP(A1825,'[1]Quadro Geral'!$A$7:$N$78,'META FÍSICA e FINANCEIRA'!$K$1,0)</f>
        <v>30150.91</v>
      </c>
      <c r="L1825" s="31">
        <f>IFERROR(K1825/G1825,0)</f>
        <v>0.14552856677676243</v>
      </c>
      <c r="N1825" s="126"/>
      <c r="O1825" s="126"/>
      <c r="Q1825" s="39"/>
      <c r="R1825" s="72"/>
      <c r="S1825" s="22"/>
      <c r="T1825" s="73"/>
      <c r="U1825" s="22"/>
      <c r="V1825" s="73"/>
      <c r="W1825" s="22"/>
      <c r="X1825" s="73"/>
      <c r="Y1825" s="74"/>
      <c r="Z1825" s="73"/>
      <c r="AA1825" s="74"/>
    </row>
    <row r="1826" spans="1:28" ht="36.75" customHeight="1" outlineLevel="1" thickBot="1" x14ac:dyDescent="0.3">
      <c r="A1826" s="54"/>
      <c r="B1826"/>
      <c r="C1826"/>
      <c r="D1826"/>
      <c r="E1826"/>
      <c r="F1826" s="116" t="str">
        <f>$F$5</f>
        <v>METAS FÍSICAS  2019</v>
      </c>
      <c r="G1826" s="116"/>
      <c r="H1826" s="116"/>
      <c r="I1826" s="116"/>
      <c r="J1826" s="116"/>
      <c r="K1826" s="116"/>
      <c r="L1826" s="116"/>
      <c r="N1826" s="126"/>
      <c r="O1826" s="126"/>
      <c r="Q1826" s="22"/>
      <c r="R1826" s="72"/>
      <c r="S1826" s="22"/>
      <c r="T1826" s="73"/>
      <c r="U1826" s="22"/>
      <c r="V1826" s="73"/>
      <c r="W1826" s="22"/>
      <c r="X1826" s="73"/>
      <c r="Y1826" s="75"/>
      <c r="Z1826" s="73"/>
      <c r="AA1826" s="75"/>
    </row>
    <row r="1827" spans="1:28" ht="21" customHeight="1" outlineLevel="1" thickBot="1" x14ac:dyDescent="0.3">
      <c r="A1827" s="54"/>
      <c r="B1827"/>
      <c r="C1827"/>
      <c r="D1827"/>
      <c r="E1827"/>
      <c r="F1827" s="117" t="s">
        <v>11</v>
      </c>
      <c r="G1827" s="117"/>
      <c r="H1827" s="117"/>
      <c r="I1827" s="118"/>
      <c r="J1827" s="33" t="s">
        <v>12</v>
      </c>
      <c r="K1827" s="33" t="s">
        <v>13</v>
      </c>
      <c r="L1827" s="34" t="s">
        <v>14</v>
      </c>
      <c r="N1827" s="126"/>
      <c r="O1827" s="126"/>
      <c r="Q1827" s="22"/>
      <c r="S1827" s="22"/>
      <c r="U1827" s="22"/>
      <c r="W1827" s="22"/>
      <c r="Y1827" s="22"/>
      <c r="AA1827" s="22"/>
    </row>
    <row r="1828" spans="1:28" ht="47.25" customHeight="1" outlineLevel="1" thickBot="1" x14ac:dyDescent="0.3">
      <c r="B1828" s="1"/>
      <c r="D1828" s="1"/>
      <c r="E1828" s="1"/>
      <c r="F1828" s="120"/>
      <c r="G1828" s="121"/>
      <c r="H1828" s="121"/>
      <c r="I1828" s="122"/>
      <c r="J1828" s="39"/>
      <c r="K1828" s="39"/>
      <c r="L1828" s="36">
        <f>IFERROR(K1828/J1828,0)</f>
        <v>0</v>
      </c>
      <c r="N1828" s="126"/>
      <c r="O1828" s="126"/>
      <c r="Q1828" s="22"/>
      <c r="S1828" s="22"/>
      <c r="U1828" s="22"/>
      <c r="W1828" s="22"/>
      <c r="Y1828" s="22"/>
      <c r="AA1828" s="22"/>
    </row>
    <row r="1829" spans="1:28" ht="38.25" customHeight="1" outlineLevel="1" thickBot="1" x14ac:dyDescent="0.3">
      <c r="B1829" s="1"/>
      <c r="D1829" s="1"/>
      <c r="E1829" s="1"/>
      <c r="F1829" s="120"/>
      <c r="G1829" s="121"/>
      <c r="H1829" s="121"/>
      <c r="I1829" s="122"/>
      <c r="J1829" s="39"/>
      <c r="K1829" s="39"/>
      <c r="L1829" s="36">
        <f t="shared" ref="L1829:L1838" si="112">IFERROR(K1829/J1829,0)</f>
        <v>0</v>
      </c>
      <c r="N1829" s="126"/>
      <c r="O1829" s="126"/>
      <c r="Q1829" s="22"/>
      <c r="S1829" s="22"/>
      <c r="U1829" s="22"/>
      <c r="W1829" s="22"/>
      <c r="Y1829" s="22"/>
      <c r="AA1829" s="22"/>
    </row>
    <row r="1830" spans="1:28" ht="45" customHeight="1" outlineLevel="1" thickBot="1" x14ac:dyDescent="0.3">
      <c r="B1830" s="1"/>
      <c r="D1830" s="1"/>
      <c r="E1830" s="1"/>
      <c r="F1830" s="120"/>
      <c r="G1830" s="121"/>
      <c r="H1830" s="121"/>
      <c r="I1830" s="122"/>
      <c r="J1830" s="39"/>
      <c r="K1830" s="39"/>
      <c r="L1830" s="36">
        <f t="shared" si="112"/>
        <v>0</v>
      </c>
      <c r="N1830" s="126"/>
      <c r="O1830" s="126"/>
      <c r="Q1830" s="22"/>
      <c r="S1830" s="22"/>
      <c r="U1830" s="22"/>
      <c r="W1830" s="22"/>
      <c r="Y1830" s="22"/>
      <c r="AA1830" s="22"/>
    </row>
    <row r="1831" spans="1:28" ht="45" customHeight="1" outlineLevel="1" thickBot="1" x14ac:dyDescent="0.3">
      <c r="B1831" s="1"/>
      <c r="D1831" s="1"/>
      <c r="E1831" s="1"/>
      <c r="F1831" s="120"/>
      <c r="G1831" s="121"/>
      <c r="H1831" s="121"/>
      <c r="I1831" s="122"/>
      <c r="J1831" s="39"/>
      <c r="K1831" s="39"/>
      <c r="L1831" s="36">
        <f t="shared" si="112"/>
        <v>0</v>
      </c>
      <c r="N1831"/>
      <c r="O1831"/>
      <c r="Q1831" s="22"/>
      <c r="S1831" s="22"/>
      <c r="U1831" s="22"/>
      <c r="W1831" s="22"/>
      <c r="Y1831" s="22"/>
      <c r="AA1831" s="22"/>
    </row>
    <row r="1832" spans="1:28" ht="99" customHeight="1" outlineLevel="1" thickBot="1" x14ac:dyDescent="0.3">
      <c r="B1832" s="1"/>
      <c r="D1832" s="1"/>
      <c r="E1832" s="1"/>
      <c r="F1832" s="120"/>
      <c r="G1832" s="121"/>
      <c r="H1832" s="121"/>
      <c r="I1832" s="122"/>
      <c r="J1832" s="39"/>
      <c r="K1832" s="39"/>
      <c r="L1832" s="36">
        <f t="shared" si="112"/>
        <v>0</v>
      </c>
      <c r="N1832"/>
      <c r="O1832"/>
      <c r="Q1832" s="22"/>
      <c r="S1832" s="22"/>
      <c r="U1832" s="22"/>
      <c r="W1832" s="22"/>
      <c r="Y1832" s="22"/>
      <c r="AA1832" s="22"/>
    </row>
    <row r="1833" spans="1:28" ht="45" customHeight="1" outlineLevel="1" thickBot="1" x14ac:dyDescent="0.3">
      <c r="B1833" s="1"/>
      <c r="D1833" s="1"/>
      <c r="E1833" s="1"/>
      <c r="F1833" s="120"/>
      <c r="G1833" s="121"/>
      <c r="H1833" s="121"/>
      <c r="I1833" s="122"/>
      <c r="J1833" s="39"/>
      <c r="K1833" s="39"/>
      <c r="L1833" s="36">
        <f t="shared" si="112"/>
        <v>0</v>
      </c>
      <c r="N1833"/>
      <c r="O1833"/>
      <c r="Q1833" s="22"/>
      <c r="S1833" s="22"/>
      <c r="U1833" s="22"/>
      <c r="W1833" s="22"/>
      <c r="Y1833" s="22"/>
      <c r="Z1833"/>
      <c r="AA1833"/>
    </row>
    <row r="1834" spans="1:28" ht="210.75" customHeight="1" outlineLevel="1" thickBot="1" x14ac:dyDescent="0.3">
      <c r="B1834" s="1"/>
      <c r="D1834" s="1"/>
      <c r="E1834" s="1"/>
      <c r="F1834" s="120"/>
      <c r="G1834" s="121"/>
      <c r="H1834" s="121"/>
      <c r="I1834" s="122"/>
      <c r="J1834" s="39"/>
      <c r="K1834" s="39"/>
      <c r="L1834" s="36">
        <f t="shared" si="112"/>
        <v>0</v>
      </c>
      <c r="N1834"/>
      <c r="O1834"/>
      <c r="Q1834" s="22"/>
      <c r="S1834" s="22"/>
      <c r="U1834" s="22"/>
      <c r="W1834" s="22"/>
      <c r="Y1834" s="22"/>
      <c r="Z1834"/>
      <c r="AA1834"/>
    </row>
    <row r="1835" spans="1:28" ht="169.5" customHeight="1" outlineLevel="1" thickBot="1" x14ac:dyDescent="0.3">
      <c r="B1835" s="1"/>
      <c r="D1835" s="1"/>
      <c r="E1835" s="1"/>
      <c r="F1835" s="120"/>
      <c r="G1835" s="121"/>
      <c r="H1835" s="121"/>
      <c r="I1835" s="122"/>
      <c r="J1835" s="39"/>
      <c r="K1835" s="39"/>
      <c r="L1835" s="36">
        <f t="shared" si="112"/>
        <v>0</v>
      </c>
      <c r="N1835"/>
      <c r="O1835"/>
      <c r="Q1835"/>
      <c r="S1835"/>
      <c r="T1835"/>
      <c r="U1835"/>
      <c r="V1835"/>
      <c r="W1835"/>
      <c r="X1835"/>
      <c r="Y1835"/>
      <c r="Z1835"/>
      <c r="AA1835"/>
    </row>
    <row r="1836" spans="1:28" ht="134.25" customHeight="1" outlineLevel="1" thickBot="1" x14ac:dyDescent="0.3">
      <c r="B1836" s="1"/>
      <c r="D1836" s="1"/>
      <c r="E1836" s="1"/>
      <c r="F1836" s="120"/>
      <c r="G1836" s="121"/>
      <c r="H1836" s="121"/>
      <c r="I1836" s="122"/>
      <c r="J1836" s="39"/>
      <c r="K1836" s="39"/>
      <c r="L1836" s="36">
        <f t="shared" si="112"/>
        <v>0</v>
      </c>
      <c r="N1836"/>
      <c r="O1836"/>
      <c r="AB1836"/>
    </row>
    <row r="1837" spans="1:28" ht="45" customHeight="1" outlineLevel="1" thickBot="1" x14ac:dyDescent="0.3">
      <c r="B1837" s="1"/>
      <c r="D1837" s="1"/>
      <c r="E1837" s="1"/>
      <c r="F1837" s="120"/>
      <c r="G1837" s="121"/>
      <c r="H1837" s="121"/>
      <c r="I1837" s="122"/>
      <c r="J1837" s="39"/>
      <c r="K1837" s="39"/>
      <c r="L1837" s="36">
        <f t="shared" si="112"/>
        <v>0</v>
      </c>
      <c r="N1837"/>
      <c r="O1837"/>
      <c r="AB1837"/>
    </row>
    <row r="1838" spans="1:28" ht="21" customHeight="1" outlineLevel="1" thickBot="1" x14ac:dyDescent="0.3">
      <c r="A1838" s="55"/>
      <c r="B1838" s="1"/>
      <c r="D1838" s="1"/>
      <c r="E1838" s="1"/>
      <c r="F1838" s="119" t="s">
        <v>15</v>
      </c>
      <c r="G1838" s="114"/>
      <c r="H1838" s="114"/>
      <c r="I1838" s="115"/>
      <c r="J1838" s="39">
        <f>SUM(J1828:J1837)</f>
        <v>0</v>
      </c>
      <c r="K1838" s="39">
        <f>SUM(K1828:K1837)</f>
        <v>0</v>
      </c>
      <c r="L1838" s="36">
        <f t="shared" si="112"/>
        <v>0</v>
      </c>
      <c r="N1838"/>
      <c r="O1838"/>
      <c r="AB1838"/>
    </row>
    <row r="1839" spans="1:28" x14ac:dyDescent="0.25">
      <c r="N1839"/>
      <c r="O1839"/>
    </row>
    <row r="1840" spans="1:28" ht="27" customHeight="1" thickBot="1" x14ac:dyDescent="0.3">
      <c r="B1840" s="1"/>
      <c r="D1840" s="1"/>
      <c r="F1840" s="124" t="str">
        <f>F1823</f>
        <v>METAS FINANCEIRAS 2019</v>
      </c>
      <c r="G1840" s="124"/>
      <c r="H1840" s="124"/>
      <c r="I1840" s="124"/>
      <c r="J1840" s="124"/>
      <c r="K1840" s="124"/>
      <c r="L1840" s="124"/>
      <c r="N1840" s="8" t="s">
        <v>1</v>
      </c>
      <c r="O1840" s="9" t="s">
        <v>2</v>
      </c>
      <c r="Q1840" s="123" t="s">
        <v>3</v>
      </c>
      <c r="R1840" s="11"/>
      <c r="S1840" s="123" t="s">
        <v>4</v>
      </c>
      <c r="T1840" s="12"/>
      <c r="U1840" s="123" t="s">
        <v>5</v>
      </c>
      <c r="V1840" s="12"/>
      <c r="W1840" s="123" t="s">
        <v>6</v>
      </c>
      <c r="X1840" s="13"/>
      <c r="Y1840" s="123" t="s">
        <v>7</v>
      </c>
      <c r="Z1840" s="13"/>
      <c r="AA1840" s="123" t="s">
        <v>8</v>
      </c>
    </row>
    <row r="1841" spans="1:28" ht="30" customHeight="1" thickBot="1" x14ac:dyDescent="0.3">
      <c r="B1841" s="14" t="str">
        <f>B1824</f>
        <v>Unidade Responsável</v>
      </c>
      <c r="C1841" s="14" t="str">
        <f t="shared" ref="C1841:L1841" si="113">C1824</f>
        <v>P/A</v>
      </c>
      <c r="D1841" s="14" t="str">
        <f t="shared" si="113"/>
        <v>Denominação</v>
      </c>
      <c r="E1841" s="14" t="str">
        <f t="shared" si="113"/>
        <v>Objetivo Estratégico Principal</v>
      </c>
      <c r="F1841" s="15">
        <f t="shared" si="113"/>
        <v>0</v>
      </c>
      <c r="G1841" s="16" t="str">
        <f t="shared" si="113"/>
        <v>Programação 2019</v>
      </c>
      <c r="H1841" s="15" t="str">
        <f t="shared" si="113"/>
        <v>Transposições no período
Janeiro á Junho</v>
      </c>
      <c r="I1841" s="16" t="str">
        <f t="shared" si="113"/>
        <v>Total programado + Transposições em 30/06/2019</v>
      </c>
      <c r="J1841" s="17" t="str">
        <f t="shared" si="113"/>
        <v>Total executado no período</v>
      </c>
      <c r="K1841" s="18" t="str">
        <f t="shared" si="113"/>
        <v>Total executado acumulado</v>
      </c>
      <c r="L1841" s="19" t="str">
        <f t="shared" si="113"/>
        <v>% de realização em relação ao total executado</v>
      </c>
      <c r="N1841" s="125"/>
      <c r="O1841" s="125"/>
      <c r="Q1841" s="116"/>
      <c r="R1841" s="43"/>
      <c r="S1841" s="116"/>
      <c r="T1841" s="21"/>
      <c r="U1841" s="116"/>
      <c r="V1841" s="21"/>
      <c r="W1841" s="116"/>
      <c r="X1841" s="21"/>
      <c r="Y1841" s="116"/>
      <c r="Z1841" s="21"/>
      <c r="AA1841" s="116"/>
    </row>
    <row r="1842" spans="1:28" ht="59.25" customHeight="1" thickBot="1" x14ac:dyDescent="0.3">
      <c r="A1842" s="23" t="str">
        <f>'[1]Quadro Geral'!A59</f>
        <v>05.03.001</v>
      </c>
      <c r="B1842" s="24" t="str">
        <f>VLOOKUP(A1842,'[1]Quadro Geral'!$A$7:$N$78,'META FÍSICA e FINANCEIRA'!$B$2,0)</f>
        <v>Comissão Temporária Parlamentar</v>
      </c>
      <c r="C1842" s="25" t="str">
        <f>VLOOKUP(A1842,'[1]Quadro Geral'!$A$7:$N$78,'META FÍSICA e FINANCEIRA'!$C$2,0)</f>
        <v>P</v>
      </c>
      <c r="D1842" s="25" t="str">
        <f>VLOOKUP(A1842,'[1]Quadro Geral'!$A$7:$N$78,'META FÍSICA e FINANCEIRA'!$D$2,0)</f>
        <v>05.03.001 - Comissão Temporária Parlamentar do CAUSP</v>
      </c>
      <c r="E1842" s="26" t="str">
        <f>VLOOKUP(A1842,'[1]Quadro Geral'!$A$7:$N$78,'META FÍSICA e FINANCEIRA'!$E$2,0)</f>
        <v>Estimular a produção da Arquitetura e Urbanismo como política de Estado</v>
      </c>
      <c r="F1842" s="27" t="e">
        <f>VLOOKUP(E1842,'[1]Quadro Geral'!$A$7:$N$78,'META FÍSICA e FINANCEIRA'!$B$2,0)</f>
        <v>#N/A</v>
      </c>
      <c r="G1842" s="28">
        <f>VLOOKUP(A1842,'[1]Quadro Geral'!$A$7:$N$78,'META FÍSICA e FINANCEIRA'!$G$1,0)</f>
        <v>24381.538000000004</v>
      </c>
      <c r="H1842" s="27">
        <f>VLOOKUP(A1842,'[1]Quadro Geral'!$A$7:$N$78,'META FÍSICA e FINANCEIRA'!$H$1,0)</f>
        <v>159000.00200000001</v>
      </c>
      <c r="I1842" s="28">
        <f>VLOOKUP(A1842,'[1]Quadro Geral'!$A$7:$N$78,'META FÍSICA e FINANCEIRA'!$I$1,0)</f>
        <v>183381.54</v>
      </c>
      <c r="J1842" s="29">
        <f>VLOOKUP(A1842,'[1]Quadro Geral'!$A$7:$N$78,'META FÍSICA e FINANCEIRA'!$J$1,0)</f>
        <v>114407.33</v>
      </c>
      <c r="K1842" s="30">
        <f>VLOOKUP(A1842,'[1]Quadro Geral'!$A$7:$N$78,'META FÍSICA e FINANCEIRA'!$K$1,0)</f>
        <v>114407.33</v>
      </c>
      <c r="L1842" s="31">
        <f>IFERROR(K1842/G1842,0)</f>
        <v>4.6923754358728305</v>
      </c>
      <c r="N1842" s="126"/>
      <c r="O1842" s="126"/>
      <c r="Q1842" s="20"/>
      <c r="S1842" s="20"/>
      <c r="U1842" s="20"/>
      <c r="W1842" s="20"/>
      <c r="Y1842" s="20"/>
      <c r="AA1842" s="20"/>
    </row>
    <row r="1843" spans="1:28" ht="36.75" customHeight="1" outlineLevel="1" thickBot="1" x14ac:dyDescent="0.3">
      <c r="A1843" s="54"/>
      <c r="B1843"/>
      <c r="C1843"/>
      <c r="D1843"/>
      <c r="E1843"/>
      <c r="F1843" s="116" t="str">
        <f>$F$5</f>
        <v>METAS FÍSICAS  2019</v>
      </c>
      <c r="G1843" s="116"/>
      <c r="H1843" s="116"/>
      <c r="I1843" s="116"/>
      <c r="J1843" s="116"/>
      <c r="K1843" s="116"/>
      <c r="L1843" s="116"/>
      <c r="N1843" s="126"/>
      <c r="O1843" s="126"/>
      <c r="Q1843" s="67"/>
      <c r="S1843" s="22"/>
      <c r="U1843" s="22"/>
      <c r="W1843" s="22"/>
      <c r="Y1843" s="22"/>
      <c r="AA1843" s="22"/>
    </row>
    <row r="1844" spans="1:28" ht="21" customHeight="1" outlineLevel="1" thickBot="1" x14ac:dyDescent="0.3">
      <c r="A1844" s="54"/>
      <c r="B1844"/>
      <c r="C1844"/>
      <c r="D1844"/>
      <c r="E1844"/>
      <c r="F1844" s="117" t="s">
        <v>11</v>
      </c>
      <c r="G1844" s="117"/>
      <c r="H1844" s="117"/>
      <c r="I1844" s="118"/>
      <c r="J1844" s="33" t="s">
        <v>12</v>
      </c>
      <c r="K1844" s="33" t="s">
        <v>13</v>
      </c>
      <c r="L1844" s="34" t="s">
        <v>14</v>
      </c>
      <c r="N1844" s="126"/>
      <c r="O1844" s="126"/>
      <c r="Q1844" s="39"/>
      <c r="S1844" s="22"/>
      <c r="U1844" s="22"/>
      <c r="W1844" s="22"/>
      <c r="Y1844" s="22"/>
      <c r="AA1844" s="22"/>
    </row>
    <row r="1845" spans="1:28" ht="72" customHeight="1" outlineLevel="1" thickBot="1" x14ac:dyDescent="0.3">
      <c r="B1845" s="1"/>
      <c r="D1845" s="1"/>
      <c r="E1845" s="1"/>
      <c r="F1845" s="104"/>
      <c r="G1845" s="114" t="s">
        <v>603</v>
      </c>
      <c r="H1845" s="114"/>
      <c r="I1845" s="115"/>
      <c r="J1845" s="39">
        <v>1</v>
      </c>
      <c r="K1845" s="39">
        <v>1</v>
      </c>
      <c r="L1845" s="36">
        <f>IFERROR(K1845/J1845,0)</f>
        <v>1</v>
      </c>
      <c r="N1845" s="126"/>
      <c r="O1845" s="126"/>
      <c r="Q1845" s="22"/>
      <c r="S1845" s="22"/>
      <c r="U1845" s="22" t="s">
        <v>621</v>
      </c>
      <c r="W1845" s="22"/>
      <c r="Y1845" s="22"/>
      <c r="AA1845" s="22"/>
    </row>
    <row r="1846" spans="1:28" ht="42" customHeight="1" outlineLevel="1" thickBot="1" x14ac:dyDescent="0.3">
      <c r="B1846" s="1"/>
      <c r="D1846" s="1"/>
      <c r="E1846" s="1"/>
      <c r="F1846" s="104"/>
      <c r="G1846" s="114" t="s">
        <v>604</v>
      </c>
      <c r="H1846" s="114"/>
      <c r="I1846" s="115"/>
      <c r="J1846" s="39">
        <v>1</v>
      </c>
      <c r="K1846" s="39">
        <v>0</v>
      </c>
      <c r="L1846" s="36">
        <f t="shared" ref="L1846:L1864" si="114">IFERROR(K1846/J1846,0)</f>
        <v>0</v>
      </c>
      <c r="N1846" s="126"/>
      <c r="O1846" s="126"/>
      <c r="Q1846" s="22" t="s">
        <v>624</v>
      </c>
      <c r="S1846" s="22"/>
      <c r="U1846" s="22"/>
      <c r="W1846" s="22" t="s">
        <v>622</v>
      </c>
      <c r="Y1846" s="22"/>
      <c r="AA1846" s="22"/>
    </row>
    <row r="1847" spans="1:28" ht="42" customHeight="1" outlineLevel="1" thickBot="1" x14ac:dyDescent="0.3">
      <c r="B1847" s="1"/>
      <c r="D1847" s="1"/>
      <c r="E1847" s="1"/>
      <c r="F1847" s="104"/>
      <c r="G1847" s="114" t="s">
        <v>605</v>
      </c>
      <c r="H1847" s="114"/>
      <c r="I1847" s="115"/>
      <c r="J1847" s="39">
        <v>1</v>
      </c>
      <c r="K1847" s="39">
        <v>1</v>
      </c>
      <c r="L1847" s="36">
        <f t="shared" si="114"/>
        <v>1</v>
      </c>
      <c r="N1847" s="126"/>
      <c r="O1847" s="126"/>
      <c r="Q1847" s="22"/>
      <c r="S1847" s="22"/>
      <c r="U1847" s="22" t="s">
        <v>623</v>
      </c>
      <c r="W1847" s="22"/>
      <c r="Y1847" s="22"/>
      <c r="AA1847" s="22"/>
    </row>
    <row r="1848" spans="1:28" ht="42" customHeight="1" outlineLevel="1" thickBot="1" x14ac:dyDescent="0.3">
      <c r="B1848" s="1"/>
      <c r="D1848" s="1"/>
      <c r="E1848" s="1"/>
      <c r="F1848" s="104"/>
      <c r="G1848" s="114" t="s">
        <v>606</v>
      </c>
      <c r="H1848" s="114"/>
      <c r="I1848" s="115"/>
      <c r="J1848" s="39">
        <v>1</v>
      </c>
      <c r="K1848" s="39">
        <v>0</v>
      </c>
      <c r="L1848" s="36">
        <f t="shared" si="114"/>
        <v>0</v>
      </c>
      <c r="N1848"/>
      <c r="O1848"/>
      <c r="Q1848" s="22" t="s">
        <v>624</v>
      </c>
      <c r="S1848" s="22"/>
      <c r="U1848" s="22"/>
      <c r="W1848" s="22" t="s">
        <v>622</v>
      </c>
      <c r="Y1848" s="22"/>
      <c r="AA1848" s="22"/>
    </row>
    <row r="1849" spans="1:28" ht="42" customHeight="1" outlineLevel="1" thickBot="1" x14ac:dyDescent="0.3">
      <c r="B1849" s="1"/>
      <c r="D1849" s="1"/>
      <c r="E1849" s="1"/>
      <c r="F1849" s="104"/>
      <c r="G1849" s="114" t="s">
        <v>607</v>
      </c>
      <c r="H1849" s="114"/>
      <c r="I1849" s="115"/>
      <c r="J1849" s="39">
        <v>1</v>
      </c>
      <c r="K1849" s="39">
        <v>1</v>
      </c>
      <c r="L1849" s="36">
        <f t="shared" si="114"/>
        <v>1</v>
      </c>
      <c r="N1849"/>
      <c r="O1849"/>
      <c r="Q1849" s="22"/>
      <c r="S1849" s="22"/>
      <c r="U1849" s="22" t="s">
        <v>623</v>
      </c>
      <c r="W1849" s="22"/>
      <c r="Y1849" s="22"/>
      <c r="AA1849" s="22"/>
    </row>
    <row r="1850" spans="1:28" ht="42" customHeight="1" outlineLevel="1" thickBot="1" x14ac:dyDescent="0.3">
      <c r="B1850" s="1"/>
      <c r="D1850" s="1"/>
      <c r="E1850" s="1"/>
      <c r="F1850" s="104"/>
      <c r="G1850" s="114" t="s">
        <v>608</v>
      </c>
      <c r="H1850" s="114"/>
      <c r="I1850" s="115"/>
      <c r="J1850" s="39">
        <v>1</v>
      </c>
      <c r="K1850" s="39">
        <v>1</v>
      </c>
      <c r="L1850" s="36">
        <f t="shared" si="114"/>
        <v>1</v>
      </c>
      <c r="N1850"/>
      <c r="O1850"/>
      <c r="Q1850" s="22" t="s">
        <v>625</v>
      </c>
      <c r="S1850" s="22" t="s">
        <v>626</v>
      </c>
      <c r="U1850" s="22" t="str">
        <f>LOWER(S1850)</f>
        <v>a partir dessa ação, foi agendada reunião com o coordenador da comissão de fiscalizaçào para continuidade dos trabalhos.</v>
      </c>
      <c r="W1850" s="22"/>
      <c r="Y1850" s="22"/>
      <c r="Z1850"/>
      <c r="AA1850"/>
    </row>
    <row r="1851" spans="1:28" ht="69" customHeight="1" outlineLevel="1" thickBot="1" x14ac:dyDescent="0.3">
      <c r="B1851" s="1"/>
      <c r="D1851" s="1"/>
      <c r="E1851" s="1"/>
      <c r="F1851" s="104"/>
      <c r="G1851" s="114" t="s">
        <v>609</v>
      </c>
      <c r="H1851" s="114"/>
      <c r="I1851" s="115"/>
      <c r="J1851" s="39">
        <v>1</v>
      </c>
      <c r="K1851" s="39">
        <v>1</v>
      </c>
      <c r="L1851" s="36">
        <f t="shared" si="114"/>
        <v>1</v>
      </c>
      <c r="N1851"/>
      <c r="O1851"/>
      <c r="Q1851" s="22"/>
      <c r="S1851" s="22"/>
      <c r="U1851" s="22" t="s">
        <v>627</v>
      </c>
      <c r="W1851" s="22"/>
      <c r="Y1851" s="22"/>
      <c r="Z1851"/>
      <c r="AA1851"/>
    </row>
    <row r="1852" spans="1:28" ht="54" customHeight="1" outlineLevel="1" thickBot="1" x14ac:dyDescent="0.3">
      <c r="B1852" s="1"/>
      <c r="D1852" s="1"/>
      <c r="E1852" s="1"/>
      <c r="F1852" s="104"/>
      <c r="G1852" s="114" t="s">
        <v>610</v>
      </c>
      <c r="H1852" s="114"/>
      <c r="I1852" s="115"/>
      <c r="J1852" s="39">
        <v>1</v>
      </c>
      <c r="K1852" s="39">
        <v>1</v>
      </c>
      <c r="L1852" s="36">
        <f t="shared" si="114"/>
        <v>1</v>
      </c>
      <c r="N1852"/>
      <c r="O1852"/>
      <c r="Q1852" s="22"/>
      <c r="S1852" s="22"/>
      <c r="U1852" s="22" t="s">
        <v>628</v>
      </c>
      <c r="W1852" s="22"/>
      <c r="Y1852" s="22"/>
      <c r="Z1852"/>
      <c r="AA1852"/>
    </row>
    <row r="1853" spans="1:28" ht="43.5" customHeight="1" outlineLevel="1" thickBot="1" x14ac:dyDescent="0.3">
      <c r="B1853" s="1"/>
      <c r="D1853" s="1"/>
      <c r="E1853" s="1"/>
      <c r="F1853" s="104"/>
      <c r="G1853" s="114" t="s">
        <v>611</v>
      </c>
      <c r="H1853" s="114"/>
      <c r="I1853" s="115"/>
      <c r="J1853" s="39">
        <v>1</v>
      </c>
      <c r="K1853" s="39">
        <v>1</v>
      </c>
      <c r="L1853" s="36">
        <f t="shared" si="114"/>
        <v>1</v>
      </c>
      <c r="N1853"/>
      <c r="O1853"/>
      <c r="Q1853" s="22"/>
      <c r="S1853" s="22"/>
      <c r="U1853" s="22" t="s">
        <v>629</v>
      </c>
      <c r="W1853" s="22"/>
      <c r="Y1853" s="22"/>
      <c r="Z1853"/>
      <c r="AA1853"/>
      <c r="AB1853"/>
    </row>
    <row r="1854" spans="1:28" ht="42" customHeight="1" outlineLevel="1" thickBot="1" x14ac:dyDescent="0.3">
      <c r="B1854" s="1"/>
      <c r="D1854" s="1"/>
      <c r="E1854" s="1"/>
      <c r="F1854" s="104"/>
      <c r="G1854" s="114" t="s">
        <v>611</v>
      </c>
      <c r="H1854" s="114"/>
      <c r="I1854" s="115"/>
      <c r="J1854" s="39">
        <v>1</v>
      </c>
      <c r="K1854" s="39">
        <v>1</v>
      </c>
      <c r="L1854" s="36">
        <f t="shared" si="114"/>
        <v>1</v>
      </c>
      <c r="N1854"/>
      <c r="O1854"/>
      <c r="Q1854" s="22"/>
      <c r="S1854" s="22"/>
      <c r="U1854" s="22" t="s">
        <v>628</v>
      </c>
      <c r="W1854" s="22"/>
      <c r="Y1854" s="22"/>
      <c r="AA1854" s="22"/>
      <c r="AB1854"/>
    </row>
    <row r="1855" spans="1:28" ht="91.5" customHeight="1" outlineLevel="1" thickBot="1" x14ac:dyDescent="0.3">
      <c r="B1855" s="1"/>
      <c r="D1855" s="1"/>
      <c r="E1855" s="1"/>
      <c r="F1855" s="104"/>
      <c r="G1855" s="114" t="s">
        <v>612</v>
      </c>
      <c r="H1855" s="114"/>
      <c r="I1855" s="115"/>
      <c r="J1855" s="39">
        <v>1</v>
      </c>
      <c r="K1855" s="39">
        <v>1</v>
      </c>
      <c r="L1855" s="36">
        <f t="shared" si="114"/>
        <v>1</v>
      </c>
      <c r="N1855"/>
      <c r="O1855"/>
      <c r="Q1855" s="22"/>
      <c r="S1855" s="22"/>
      <c r="U1855" s="22" t="s">
        <v>630</v>
      </c>
      <c r="W1855" s="22"/>
      <c r="Y1855" s="22"/>
      <c r="AA1855" s="22"/>
      <c r="AB1855"/>
    </row>
    <row r="1856" spans="1:28" ht="75.75" customHeight="1" outlineLevel="1" thickBot="1" x14ac:dyDescent="0.3">
      <c r="B1856" s="1"/>
      <c r="D1856" s="1"/>
      <c r="E1856" s="1"/>
      <c r="F1856" s="104"/>
      <c r="G1856" s="114" t="s">
        <v>613</v>
      </c>
      <c r="H1856" s="114"/>
      <c r="I1856" s="115"/>
      <c r="J1856" s="39">
        <v>1</v>
      </c>
      <c r="K1856" s="39">
        <v>1</v>
      </c>
      <c r="L1856" s="36">
        <f t="shared" si="114"/>
        <v>1</v>
      </c>
      <c r="N1856"/>
      <c r="O1856"/>
      <c r="Q1856" s="22"/>
      <c r="S1856" s="22"/>
      <c r="U1856" s="22" t="s">
        <v>631</v>
      </c>
      <c r="W1856" s="22"/>
      <c r="Y1856" s="22"/>
      <c r="AA1856" s="22"/>
      <c r="AB1856"/>
    </row>
    <row r="1857" spans="1:28" ht="78" customHeight="1" outlineLevel="1" thickBot="1" x14ac:dyDescent="0.3">
      <c r="B1857" s="1"/>
      <c r="D1857" s="1"/>
      <c r="E1857" s="1"/>
      <c r="F1857" s="104"/>
      <c r="G1857" s="114" t="s">
        <v>614</v>
      </c>
      <c r="H1857" s="114"/>
      <c r="I1857" s="115"/>
      <c r="J1857" s="39">
        <v>1</v>
      </c>
      <c r="K1857" s="39">
        <v>1</v>
      </c>
      <c r="L1857" s="36">
        <f t="shared" si="114"/>
        <v>1</v>
      </c>
      <c r="N1857"/>
      <c r="O1857"/>
      <c r="Q1857" s="22"/>
      <c r="S1857" s="22"/>
      <c r="U1857" s="22" t="s">
        <v>632</v>
      </c>
      <c r="W1857" s="22"/>
      <c r="Y1857" s="22"/>
      <c r="AA1857" s="22"/>
      <c r="AB1857"/>
    </row>
    <row r="1858" spans="1:28" ht="46.5" customHeight="1" outlineLevel="1" thickBot="1" x14ac:dyDescent="0.3">
      <c r="B1858" s="1"/>
      <c r="D1858" s="1"/>
      <c r="E1858" s="1"/>
      <c r="F1858" s="104"/>
      <c r="G1858" s="114" t="s">
        <v>615</v>
      </c>
      <c r="H1858" s="114"/>
      <c r="I1858" s="115"/>
      <c r="J1858" s="39">
        <v>18</v>
      </c>
      <c r="K1858" s="39">
        <v>18</v>
      </c>
      <c r="L1858" s="36">
        <f t="shared" si="114"/>
        <v>1</v>
      </c>
      <c r="N1858"/>
      <c r="O1858"/>
      <c r="Q1858" s="22"/>
      <c r="S1858" s="22"/>
      <c r="U1858" s="22" t="s">
        <v>633</v>
      </c>
      <c r="W1858" s="22"/>
      <c r="Y1858" s="22"/>
      <c r="AA1858" s="22"/>
      <c r="AB1858"/>
    </row>
    <row r="1859" spans="1:28" ht="53.25" customHeight="1" outlineLevel="1" thickBot="1" x14ac:dyDescent="0.3">
      <c r="B1859" s="1"/>
      <c r="D1859" s="1"/>
      <c r="E1859" s="1"/>
      <c r="F1859" s="104"/>
      <c r="G1859" s="114" t="s">
        <v>616</v>
      </c>
      <c r="H1859" s="114"/>
      <c r="I1859" s="115"/>
      <c r="J1859" s="39">
        <v>1</v>
      </c>
      <c r="K1859" s="39">
        <v>1</v>
      </c>
      <c r="L1859" s="36">
        <f t="shared" si="114"/>
        <v>1</v>
      </c>
      <c r="N1859"/>
      <c r="O1859"/>
      <c r="Q1859" s="22"/>
      <c r="S1859" s="22"/>
      <c r="U1859" s="22" t="s">
        <v>634</v>
      </c>
      <c r="W1859" s="22"/>
      <c r="Y1859" s="22"/>
      <c r="AA1859" s="22"/>
      <c r="AB1859"/>
    </row>
    <row r="1860" spans="1:28" ht="62.25" customHeight="1" outlineLevel="1" thickBot="1" x14ac:dyDescent="0.3">
      <c r="B1860" s="1"/>
      <c r="D1860" s="1"/>
      <c r="E1860" s="1"/>
      <c r="F1860" s="104"/>
      <c r="G1860" s="114" t="s">
        <v>617</v>
      </c>
      <c r="H1860" s="114"/>
      <c r="I1860" s="115"/>
      <c r="J1860" s="39">
        <v>1</v>
      </c>
      <c r="K1860" s="39">
        <v>1</v>
      </c>
      <c r="L1860" s="36">
        <f t="shared" si="114"/>
        <v>1</v>
      </c>
      <c r="N1860"/>
      <c r="O1860"/>
      <c r="Q1860" s="22"/>
      <c r="S1860" s="22"/>
      <c r="U1860" s="22" t="s">
        <v>632</v>
      </c>
      <c r="W1860" s="22"/>
      <c r="Y1860" s="22"/>
      <c r="AA1860" s="22"/>
      <c r="AB1860"/>
    </row>
    <row r="1861" spans="1:28" ht="64.5" customHeight="1" outlineLevel="1" thickBot="1" x14ac:dyDescent="0.3">
      <c r="B1861" s="1"/>
      <c r="D1861" s="1"/>
      <c r="E1861" s="1"/>
      <c r="F1861" s="104"/>
      <c r="G1861" s="114" t="s">
        <v>618</v>
      </c>
      <c r="H1861" s="114"/>
      <c r="I1861" s="115"/>
      <c r="J1861" s="39">
        <v>1</v>
      </c>
      <c r="K1861" s="39">
        <v>1</v>
      </c>
      <c r="L1861" s="36">
        <f t="shared" si="114"/>
        <v>1</v>
      </c>
      <c r="N1861"/>
      <c r="O1861"/>
      <c r="Q1861" s="22"/>
      <c r="S1861" s="22"/>
      <c r="U1861" s="22" t="s">
        <v>632</v>
      </c>
      <c r="W1861" s="22"/>
      <c r="Y1861" s="22"/>
      <c r="AA1861" s="22"/>
      <c r="AB1861"/>
    </row>
    <row r="1862" spans="1:28" ht="64.5" customHeight="1" outlineLevel="1" thickBot="1" x14ac:dyDescent="0.3">
      <c r="B1862" s="1"/>
      <c r="D1862" s="1"/>
      <c r="E1862" s="1"/>
      <c r="F1862" s="104"/>
      <c r="G1862" s="114" t="s">
        <v>619</v>
      </c>
      <c r="H1862" s="114"/>
      <c r="I1862" s="115"/>
      <c r="J1862" s="39">
        <v>1</v>
      </c>
      <c r="K1862" s="39">
        <v>1</v>
      </c>
      <c r="L1862" s="36">
        <f t="shared" si="114"/>
        <v>1</v>
      </c>
      <c r="N1862"/>
      <c r="O1862"/>
      <c r="Q1862" s="22"/>
      <c r="S1862" s="22"/>
      <c r="U1862" s="22" t="s">
        <v>632</v>
      </c>
      <c r="W1862" s="22"/>
      <c r="Y1862" s="22"/>
      <c r="AA1862" s="22"/>
      <c r="AB1862"/>
    </row>
    <row r="1863" spans="1:28" ht="36" customHeight="1" outlineLevel="1" thickBot="1" x14ac:dyDescent="0.3">
      <c r="B1863" s="1"/>
      <c r="D1863" s="1"/>
      <c r="E1863" s="1"/>
      <c r="F1863" s="104"/>
      <c r="G1863" s="114" t="s">
        <v>620</v>
      </c>
      <c r="H1863" s="114"/>
      <c r="I1863" s="115"/>
      <c r="J1863" s="39">
        <v>20</v>
      </c>
      <c r="K1863" s="39">
        <v>18</v>
      </c>
      <c r="L1863" s="36">
        <f t="shared" si="114"/>
        <v>0.9</v>
      </c>
      <c r="N1863"/>
      <c r="O1863"/>
      <c r="Q1863" s="22"/>
      <c r="S1863" s="22"/>
      <c r="U1863" s="22" t="s">
        <v>632</v>
      </c>
      <c r="W1863" s="22"/>
      <c r="Y1863" s="22"/>
      <c r="AA1863" s="22"/>
      <c r="AB1863"/>
    </row>
    <row r="1864" spans="1:28" ht="21" customHeight="1" outlineLevel="1" thickBot="1" x14ac:dyDescent="0.3">
      <c r="A1864" s="55"/>
      <c r="B1864" s="1"/>
      <c r="D1864" s="1"/>
      <c r="E1864" s="1"/>
      <c r="F1864" s="119" t="s">
        <v>15</v>
      </c>
      <c r="G1864" s="114"/>
      <c r="H1864" s="114"/>
      <c r="I1864" s="115"/>
      <c r="J1864" s="39">
        <f>SUM(J1845:J1863)</f>
        <v>55</v>
      </c>
      <c r="K1864" s="39">
        <f>SUM(K1845:K1863)</f>
        <v>51</v>
      </c>
      <c r="L1864" s="36">
        <f t="shared" si="114"/>
        <v>0.92727272727272725</v>
      </c>
      <c r="N1864"/>
      <c r="O1864"/>
      <c r="Q1864" s="22"/>
      <c r="S1864" s="22"/>
      <c r="U1864" s="22"/>
      <c r="W1864" s="22"/>
      <c r="Y1864" s="22"/>
      <c r="AA1864" s="22"/>
      <c r="AB1864"/>
    </row>
    <row r="1865" spans="1:28" x14ac:dyDescent="0.25">
      <c r="N1865"/>
      <c r="O1865"/>
    </row>
    <row r="1866" spans="1:28" ht="27" customHeight="1" thickBot="1" x14ac:dyDescent="0.3">
      <c r="B1866" s="1"/>
      <c r="D1866" s="1"/>
      <c r="F1866" s="124" t="str">
        <f>F1840</f>
        <v>METAS FINANCEIRAS 2019</v>
      </c>
      <c r="G1866" s="124"/>
      <c r="H1866" s="124"/>
      <c r="I1866" s="124"/>
      <c r="J1866" s="124"/>
      <c r="K1866" s="124"/>
      <c r="L1866" s="124"/>
      <c r="N1866" s="8" t="s">
        <v>1</v>
      </c>
      <c r="O1866" s="9" t="s">
        <v>2</v>
      </c>
      <c r="Q1866" s="123" t="s">
        <v>3</v>
      </c>
      <c r="R1866" s="11"/>
      <c r="S1866" s="123" t="s">
        <v>4</v>
      </c>
      <c r="T1866" s="12"/>
      <c r="U1866" s="123" t="s">
        <v>5</v>
      </c>
      <c r="V1866" s="12"/>
      <c r="W1866" s="123" t="s">
        <v>6</v>
      </c>
      <c r="X1866" s="13"/>
      <c r="Y1866" s="123" t="s">
        <v>7</v>
      </c>
      <c r="Z1866" s="13"/>
      <c r="AA1866" s="123" t="s">
        <v>8</v>
      </c>
    </row>
    <row r="1867" spans="1:28" ht="30" customHeight="1" thickBot="1" x14ac:dyDescent="0.3">
      <c r="B1867" s="14" t="str">
        <f>B1841</f>
        <v>Unidade Responsável</v>
      </c>
      <c r="C1867" s="14" t="str">
        <f>C1841</f>
        <v>P/A</v>
      </c>
      <c r="D1867" s="14" t="str">
        <f>D1841</f>
        <v>Denominação</v>
      </c>
      <c r="E1867" s="14" t="str">
        <f>E1841</f>
        <v>Objetivo Estratégico Principal</v>
      </c>
      <c r="F1867" s="15">
        <f>F1841</f>
        <v>0</v>
      </c>
      <c r="G1867" s="16" t="str">
        <f t="shared" ref="G1867:L1867" si="115">G1841</f>
        <v>Programação 2019</v>
      </c>
      <c r="H1867" s="15" t="str">
        <f t="shared" si="115"/>
        <v>Transposições no período
Janeiro á Junho</v>
      </c>
      <c r="I1867" s="16" t="str">
        <f t="shared" si="115"/>
        <v>Total programado + Transposições em 30/06/2019</v>
      </c>
      <c r="J1867" s="17" t="str">
        <f t="shared" si="115"/>
        <v>Total executado no período</v>
      </c>
      <c r="K1867" s="18" t="str">
        <f t="shared" si="115"/>
        <v>Total executado acumulado</v>
      </c>
      <c r="L1867" s="19" t="str">
        <f t="shared" si="115"/>
        <v>% de realização em relação ao total executado</v>
      </c>
      <c r="N1867" s="125"/>
      <c r="O1867" s="125"/>
      <c r="Q1867" s="116"/>
      <c r="R1867" s="43"/>
      <c r="S1867" s="116"/>
      <c r="T1867" s="21"/>
      <c r="U1867" s="116"/>
      <c r="V1867" s="21"/>
      <c r="W1867" s="116"/>
      <c r="X1867" s="21"/>
      <c r="Y1867" s="116"/>
      <c r="Z1867" s="21"/>
      <c r="AA1867" s="116"/>
    </row>
    <row r="1868" spans="1:28" ht="59.25" customHeight="1" thickBot="1" x14ac:dyDescent="0.3">
      <c r="A1868" s="23" t="str">
        <f>'[1]Quadro Geral'!A60</f>
        <v>05.04.001</v>
      </c>
      <c r="B1868" s="24" t="str">
        <f>VLOOKUP(A1868,'[1]Quadro Geral'!$A$7:$N$78,'META FÍSICA e FINANCEIRA'!$B$2,0)</f>
        <v>Comissão Temporária para realização de Concurso Público</v>
      </c>
      <c r="C1868" s="25" t="str">
        <f>VLOOKUP(A1868,'[1]Quadro Geral'!$A$7:$N$78,'META FÍSICA e FINANCEIRA'!$C$2,0)</f>
        <v>P</v>
      </c>
      <c r="D1868" s="25" t="str">
        <f>VLOOKUP(A1868,'[1]Quadro Geral'!$A$7:$N$78,'META FÍSICA e FINANCEIRA'!$D$2,0)</f>
        <v>05.04.001 - Comissão Temporária para realização de Concurso Público</v>
      </c>
      <c r="E1868" s="26" t="str">
        <f>VLOOKUP(A1868,'[1]Quadro Geral'!$A$7:$N$78,'META FÍSICA e FINANCEIRA'!$E$2,0)</f>
        <v>Construir cultura organizacional adequada à estratégia</v>
      </c>
      <c r="F1868" s="27" t="e">
        <f>VLOOKUP(E1868,'[1]Quadro Geral'!$A$7:$N$78,'META FÍSICA e FINANCEIRA'!$B$2,0)</f>
        <v>#N/A</v>
      </c>
      <c r="G1868" s="28">
        <f>VLOOKUP(A1868,'[1]Quadro Geral'!$A$7:$N$78,'META FÍSICA e FINANCEIRA'!$G$1,0)</f>
        <v>13898.272500000001</v>
      </c>
      <c r="H1868" s="27">
        <f>VLOOKUP(A1868,'[1]Quadro Geral'!$A$7:$N$78,'META FÍSICA e FINANCEIRA'!$H$1,0)</f>
        <v>-2.500000000509317E-3</v>
      </c>
      <c r="I1868" s="28">
        <f>VLOOKUP(A1868,'[1]Quadro Geral'!$A$7:$N$78,'META FÍSICA e FINANCEIRA'!$I$1,0)</f>
        <v>13898.27</v>
      </c>
      <c r="J1868" s="29">
        <f>VLOOKUP(A1868,'[1]Quadro Geral'!$A$7:$N$78,'META FÍSICA e FINANCEIRA'!$J$1,0)</f>
        <v>0</v>
      </c>
      <c r="K1868" s="30">
        <f>VLOOKUP(A1868,'[1]Quadro Geral'!$A$7:$N$78,'META FÍSICA e FINANCEIRA'!$K$1,0)</f>
        <v>0</v>
      </c>
      <c r="L1868" s="31">
        <f>IFERROR(K1868/G1868,0)</f>
        <v>0</v>
      </c>
      <c r="N1868" s="126"/>
      <c r="O1868" s="126"/>
      <c r="Q1868" s="44"/>
      <c r="S1868" s="20"/>
      <c r="U1868" s="20"/>
      <c r="W1868" s="20"/>
      <c r="Y1868" s="20"/>
      <c r="AA1868" s="20"/>
    </row>
    <row r="1869" spans="1:28" ht="36.75" customHeight="1" outlineLevel="1" thickBot="1" x14ac:dyDescent="0.3">
      <c r="A1869" s="54"/>
      <c r="B1869"/>
      <c r="C1869"/>
      <c r="D1869"/>
      <c r="E1869"/>
      <c r="F1869" s="116" t="str">
        <f>$F$5</f>
        <v>METAS FÍSICAS  2019</v>
      </c>
      <c r="G1869" s="116"/>
      <c r="H1869" s="116"/>
      <c r="I1869" s="116"/>
      <c r="J1869" s="116"/>
      <c r="K1869" s="116"/>
      <c r="L1869" s="116"/>
      <c r="N1869" s="126"/>
      <c r="O1869" s="126"/>
      <c r="Q1869" s="20"/>
      <c r="S1869" s="22"/>
      <c r="U1869" s="22"/>
      <c r="W1869" s="22"/>
      <c r="Y1869" s="22"/>
      <c r="AA1869" s="22"/>
    </row>
    <row r="1870" spans="1:28" ht="21" customHeight="1" outlineLevel="1" thickBot="1" x14ac:dyDescent="0.3">
      <c r="A1870" s="54"/>
      <c r="B1870"/>
      <c r="C1870"/>
      <c r="D1870"/>
      <c r="E1870"/>
      <c r="F1870" s="117" t="s">
        <v>11</v>
      </c>
      <c r="G1870" s="117"/>
      <c r="H1870" s="117"/>
      <c r="I1870" s="118"/>
      <c r="J1870" s="33" t="s">
        <v>12</v>
      </c>
      <c r="K1870" s="33" t="s">
        <v>13</v>
      </c>
      <c r="L1870" s="34" t="s">
        <v>14</v>
      </c>
      <c r="N1870" s="126"/>
      <c r="O1870" s="126"/>
      <c r="Q1870" s="22"/>
      <c r="S1870" s="22"/>
      <c r="U1870" s="22"/>
      <c r="W1870" s="22"/>
      <c r="Y1870" s="22"/>
      <c r="AA1870" s="22"/>
    </row>
    <row r="1871" spans="1:28" ht="62.25" customHeight="1" outlineLevel="1" thickBot="1" x14ac:dyDescent="0.3">
      <c r="B1871" s="1"/>
      <c r="D1871" s="1"/>
      <c r="E1871" s="1"/>
      <c r="F1871" s="120"/>
      <c r="G1871" s="121"/>
      <c r="H1871" s="121"/>
      <c r="I1871" s="122"/>
      <c r="J1871" s="39"/>
      <c r="K1871" s="39"/>
      <c r="L1871" s="36">
        <f t="shared" ref="L1871:L1882" si="116">IFERROR(K1871/J1871,0)</f>
        <v>0</v>
      </c>
      <c r="N1871" s="126"/>
      <c r="O1871" s="126"/>
      <c r="Q1871" s="22"/>
      <c r="S1871" s="22"/>
      <c r="U1871" s="22"/>
      <c r="W1871" s="22"/>
      <c r="Y1871" s="22"/>
      <c r="AA1871" s="22"/>
    </row>
    <row r="1872" spans="1:28" ht="84.75" customHeight="1" outlineLevel="1" thickBot="1" x14ac:dyDescent="0.3">
      <c r="B1872" s="1"/>
      <c r="D1872" s="1"/>
      <c r="E1872" s="1"/>
      <c r="F1872" s="120"/>
      <c r="G1872" s="121"/>
      <c r="H1872" s="121"/>
      <c r="I1872" s="122"/>
      <c r="J1872" s="39"/>
      <c r="K1872" s="39"/>
      <c r="L1872" s="36">
        <f t="shared" si="116"/>
        <v>0</v>
      </c>
      <c r="N1872" s="126"/>
      <c r="O1872" s="126"/>
      <c r="Q1872" s="22"/>
      <c r="S1872" s="22"/>
      <c r="U1872" s="22"/>
      <c r="W1872" s="22"/>
      <c r="Y1872" s="22"/>
      <c r="AA1872" s="22"/>
    </row>
    <row r="1873" spans="1:28" ht="84.75" customHeight="1" outlineLevel="1" thickBot="1" x14ac:dyDescent="0.3">
      <c r="B1873" s="1"/>
      <c r="D1873" s="1"/>
      <c r="E1873" s="1"/>
      <c r="F1873" s="120"/>
      <c r="G1873" s="121"/>
      <c r="H1873" s="121"/>
      <c r="I1873" s="122"/>
      <c r="J1873" s="39"/>
      <c r="K1873" s="39"/>
      <c r="L1873" s="36">
        <f t="shared" si="116"/>
        <v>0</v>
      </c>
      <c r="N1873" s="126"/>
      <c r="O1873" s="126"/>
      <c r="Q1873" s="22"/>
      <c r="S1873" s="22"/>
      <c r="U1873" s="22"/>
      <c r="W1873" s="22"/>
      <c r="Y1873" s="22"/>
      <c r="AA1873" s="22"/>
    </row>
    <row r="1874" spans="1:28" ht="84.75" customHeight="1" outlineLevel="1" thickBot="1" x14ac:dyDescent="0.3">
      <c r="B1874" s="1"/>
      <c r="D1874" s="1"/>
      <c r="E1874" s="1"/>
      <c r="F1874" s="120"/>
      <c r="G1874" s="121"/>
      <c r="H1874" s="121"/>
      <c r="I1874" s="122"/>
      <c r="J1874" s="39"/>
      <c r="K1874" s="39"/>
      <c r="L1874" s="36">
        <f t="shared" si="116"/>
        <v>0</v>
      </c>
      <c r="N1874" s="126"/>
      <c r="O1874" s="126"/>
      <c r="Q1874" s="22"/>
      <c r="S1874" s="22"/>
      <c r="U1874" s="22"/>
      <c r="W1874" s="22"/>
      <c r="Y1874" s="22"/>
      <c r="AA1874" s="22"/>
    </row>
    <row r="1875" spans="1:28" ht="84.75" customHeight="1" outlineLevel="1" thickBot="1" x14ac:dyDescent="0.3">
      <c r="B1875" s="1"/>
      <c r="D1875" s="1"/>
      <c r="E1875" s="1"/>
      <c r="F1875" s="120"/>
      <c r="G1875" s="121"/>
      <c r="H1875" s="121"/>
      <c r="I1875" s="122"/>
      <c r="J1875" s="39"/>
      <c r="K1875" s="39"/>
      <c r="L1875" s="36">
        <f t="shared" si="116"/>
        <v>0</v>
      </c>
      <c r="N1875" s="126"/>
      <c r="O1875" s="126"/>
      <c r="Q1875" s="22"/>
      <c r="S1875" s="22"/>
      <c r="U1875" s="22"/>
      <c r="W1875" s="22"/>
      <c r="Y1875" s="22"/>
      <c r="AA1875" s="22"/>
    </row>
    <row r="1876" spans="1:28" ht="58.5" customHeight="1" outlineLevel="1" thickBot="1" x14ac:dyDescent="0.3">
      <c r="B1876" s="1"/>
      <c r="D1876" s="1"/>
      <c r="E1876" s="1"/>
      <c r="F1876" s="120"/>
      <c r="G1876" s="121"/>
      <c r="H1876" s="121"/>
      <c r="I1876" s="122"/>
      <c r="J1876" s="39"/>
      <c r="K1876" s="39"/>
      <c r="L1876" s="36">
        <f t="shared" si="116"/>
        <v>0</v>
      </c>
      <c r="N1876" s="126"/>
      <c r="O1876" s="126"/>
      <c r="Q1876" s="22"/>
      <c r="S1876" s="22"/>
      <c r="U1876" s="22"/>
      <c r="W1876" s="22"/>
      <c r="Y1876" s="22"/>
      <c r="AA1876" s="22"/>
    </row>
    <row r="1877" spans="1:28" ht="84.75" customHeight="1" outlineLevel="1" thickBot="1" x14ac:dyDescent="0.3">
      <c r="B1877" s="1"/>
      <c r="D1877" s="1"/>
      <c r="E1877" s="1"/>
      <c r="F1877" s="120"/>
      <c r="G1877" s="121"/>
      <c r="H1877" s="121"/>
      <c r="I1877" s="122"/>
      <c r="J1877" s="39"/>
      <c r="K1877" s="39"/>
      <c r="L1877" s="36">
        <f t="shared" si="116"/>
        <v>0</v>
      </c>
      <c r="N1877" s="126"/>
      <c r="O1877" s="126"/>
      <c r="Q1877" s="22"/>
      <c r="S1877" s="22"/>
      <c r="U1877" s="22"/>
      <c r="W1877" s="22"/>
      <c r="Y1877" s="22"/>
      <c r="AA1877" s="22"/>
    </row>
    <row r="1878" spans="1:28" ht="62.25" customHeight="1" outlineLevel="1" thickBot="1" x14ac:dyDescent="0.3">
      <c r="B1878" s="1"/>
      <c r="D1878" s="1"/>
      <c r="E1878" s="1"/>
      <c r="F1878" s="120"/>
      <c r="G1878" s="121"/>
      <c r="H1878" s="121"/>
      <c r="I1878" s="122"/>
      <c r="J1878" s="39"/>
      <c r="K1878" s="39"/>
      <c r="L1878" s="36">
        <f t="shared" si="116"/>
        <v>0</v>
      </c>
      <c r="N1878" s="126"/>
      <c r="O1878" s="126"/>
      <c r="Q1878" s="22"/>
      <c r="S1878" s="22"/>
      <c r="U1878" s="22"/>
      <c r="W1878" s="22"/>
      <c r="Y1878" s="22"/>
      <c r="AA1878" s="22"/>
    </row>
    <row r="1879" spans="1:28" ht="61.5" customHeight="1" outlineLevel="1" thickBot="1" x14ac:dyDescent="0.3">
      <c r="B1879" s="1"/>
      <c r="D1879" s="1"/>
      <c r="E1879" s="1"/>
      <c r="F1879" s="120"/>
      <c r="G1879" s="121"/>
      <c r="H1879" s="121"/>
      <c r="I1879" s="122"/>
      <c r="J1879" s="39"/>
      <c r="K1879" s="39"/>
      <c r="L1879" s="36">
        <f t="shared" si="116"/>
        <v>0</v>
      </c>
      <c r="N1879" s="126"/>
      <c r="O1879" s="126"/>
      <c r="Q1879" s="22"/>
      <c r="S1879" s="22"/>
      <c r="U1879" s="22"/>
      <c r="W1879" s="22"/>
      <c r="Y1879" s="22"/>
      <c r="AA1879" s="22"/>
    </row>
    <row r="1880" spans="1:28" ht="63" customHeight="1" outlineLevel="1" thickBot="1" x14ac:dyDescent="0.3">
      <c r="B1880" s="1"/>
      <c r="D1880" s="1"/>
      <c r="E1880" s="1"/>
      <c r="F1880" s="120"/>
      <c r="G1880" s="121"/>
      <c r="H1880" s="121"/>
      <c r="I1880" s="122"/>
      <c r="J1880" s="39"/>
      <c r="K1880" s="39"/>
      <c r="L1880" s="36">
        <f t="shared" si="116"/>
        <v>0</v>
      </c>
      <c r="N1880" s="126"/>
      <c r="O1880" s="126"/>
      <c r="Q1880" s="22"/>
      <c r="S1880" s="22"/>
      <c r="U1880" s="22"/>
      <c r="W1880" s="22"/>
      <c r="Y1880" s="22"/>
      <c r="AA1880" s="22"/>
    </row>
    <row r="1881" spans="1:28" ht="84.75" customHeight="1" outlineLevel="1" thickBot="1" x14ac:dyDescent="0.3">
      <c r="B1881" s="1"/>
      <c r="D1881" s="1"/>
      <c r="E1881" s="1"/>
      <c r="F1881" s="120"/>
      <c r="G1881" s="121"/>
      <c r="H1881" s="121"/>
      <c r="I1881" s="122"/>
      <c r="J1881" s="39"/>
      <c r="K1881" s="39"/>
      <c r="L1881" s="36">
        <f t="shared" si="116"/>
        <v>0</v>
      </c>
      <c r="N1881" s="126"/>
      <c r="O1881" s="126"/>
      <c r="Q1881" s="22"/>
      <c r="S1881" s="22"/>
      <c r="U1881" s="22"/>
      <c r="W1881" s="22"/>
      <c r="Y1881" s="22"/>
      <c r="AA1881" s="22"/>
    </row>
    <row r="1882" spans="1:28" ht="84.75" customHeight="1" outlineLevel="1" thickBot="1" x14ac:dyDescent="0.3">
      <c r="B1882" s="1"/>
      <c r="D1882" s="1"/>
      <c r="E1882" s="1"/>
      <c r="F1882" s="120"/>
      <c r="G1882" s="121"/>
      <c r="H1882" s="121"/>
      <c r="I1882" s="122"/>
      <c r="J1882" s="39"/>
      <c r="K1882" s="39"/>
      <c r="L1882" s="36">
        <f t="shared" si="116"/>
        <v>0</v>
      </c>
      <c r="N1882" s="126"/>
      <c r="O1882" s="126"/>
      <c r="Q1882" s="22"/>
      <c r="S1882" s="22"/>
      <c r="U1882" s="22"/>
      <c r="W1882" s="22"/>
      <c r="Y1882" s="22"/>
      <c r="AA1882" s="22"/>
    </row>
    <row r="1883" spans="1:28" ht="21" customHeight="1" outlineLevel="1" thickBot="1" x14ac:dyDescent="0.3">
      <c r="A1883" s="55"/>
      <c r="B1883" s="1"/>
      <c r="D1883" s="1"/>
      <c r="E1883" s="1"/>
      <c r="F1883" s="119" t="s">
        <v>15</v>
      </c>
      <c r="G1883" s="114"/>
      <c r="H1883" s="114"/>
      <c r="I1883" s="115"/>
      <c r="J1883" s="39">
        <f>SUM(J1871:J1882)</f>
        <v>0</v>
      </c>
      <c r="K1883" s="39">
        <f>SUM(K1871:K1882)</f>
        <v>0</v>
      </c>
      <c r="L1883" s="36">
        <f>IFERROR(K1883/J1883,0)</f>
        <v>0</v>
      </c>
      <c r="N1883"/>
      <c r="O1883"/>
      <c r="AB1883"/>
    </row>
    <row r="1884" spans="1:28" x14ac:dyDescent="0.25">
      <c r="N1884"/>
      <c r="O1884"/>
    </row>
    <row r="1885" spans="1:28" ht="27" customHeight="1" thickBot="1" x14ac:dyDescent="0.3">
      <c r="B1885" s="1"/>
      <c r="D1885" s="1"/>
      <c r="F1885" s="124" t="str">
        <f>F1866</f>
        <v>METAS FINANCEIRAS 2019</v>
      </c>
      <c r="G1885" s="124"/>
      <c r="H1885" s="124"/>
      <c r="I1885" s="124"/>
      <c r="J1885" s="124"/>
      <c r="K1885" s="124"/>
      <c r="L1885" s="124"/>
      <c r="N1885" s="8" t="s">
        <v>1</v>
      </c>
      <c r="O1885" s="9" t="s">
        <v>2</v>
      </c>
      <c r="Q1885" s="123" t="s">
        <v>3</v>
      </c>
      <c r="R1885" s="11"/>
      <c r="S1885" s="123" t="s">
        <v>4</v>
      </c>
      <c r="T1885" s="12"/>
      <c r="U1885" s="123" t="s">
        <v>5</v>
      </c>
      <c r="V1885" s="12"/>
      <c r="W1885" s="123" t="s">
        <v>6</v>
      </c>
      <c r="X1885" s="13"/>
      <c r="Y1885" s="123" t="s">
        <v>7</v>
      </c>
      <c r="Z1885" s="13"/>
      <c r="AA1885" s="123" t="s">
        <v>8</v>
      </c>
    </row>
    <row r="1886" spans="1:28" ht="30" customHeight="1" thickBot="1" x14ac:dyDescent="0.3">
      <c r="B1886" s="14" t="str">
        <f>B1867</f>
        <v>Unidade Responsável</v>
      </c>
      <c r="C1886" s="14" t="str">
        <f t="shared" ref="C1886:L1886" si="117">C1867</f>
        <v>P/A</v>
      </c>
      <c r="D1886" s="14" t="str">
        <f t="shared" si="117"/>
        <v>Denominação</v>
      </c>
      <c r="E1886" s="14" t="str">
        <f t="shared" si="117"/>
        <v>Objetivo Estratégico Principal</v>
      </c>
      <c r="F1886" s="15">
        <f t="shared" si="117"/>
        <v>0</v>
      </c>
      <c r="G1886" s="16" t="str">
        <f t="shared" si="117"/>
        <v>Programação 2019</v>
      </c>
      <c r="H1886" s="15" t="str">
        <f t="shared" si="117"/>
        <v>Transposições no período
Janeiro á Junho</v>
      </c>
      <c r="I1886" s="16" t="str">
        <f t="shared" si="117"/>
        <v>Total programado + Transposições em 30/06/2019</v>
      </c>
      <c r="J1886" s="17" t="str">
        <f t="shared" si="117"/>
        <v>Total executado no período</v>
      </c>
      <c r="K1886" s="18" t="str">
        <f t="shared" si="117"/>
        <v>Total executado acumulado</v>
      </c>
      <c r="L1886" s="19" t="str">
        <f t="shared" si="117"/>
        <v>% de realização em relação ao total executado</v>
      </c>
      <c r="N1886" s="125"/>
      <c r="O1886" s="125"/>
      <c r="Q1886" s="116"/>
      <c r="R1886" s="43"/>
      <c r="S1886" s="116"/>
      <c r="T1886" s="21"/>
      <c r="U1886" s="116"/>
      <c r="V1886" s="21"/>
      <c r="W1886" s="116"/>
      <c r="X1886" s="21"/>
      <c r="Y1886" s="116"/>
      <c r="Z1886" s="21"/>
      <c r="AA1886" s="116"/>
    </row>
    <row r="1887" spans="1:28" ht="59.25" customHeight="1" thickBot="1" x14ac:dyDescent="0.3">
      <c r="A1887" s="23" t="str">
        <f>'[1]Quadro Geral'!A61</f>
        <v>05.05.001</v>
      </c>
      <c r="B1887" s="24" t="str">
        <f>VLOOKUP(A1887,'[1]Quadro Geral'!$A$7:$N$78,'META FÍSICA e FINANCEIRA'!$B$2,0)</f>
        <v>Comissão Temporária de Seleção para proc. e julg. de Chamamento Público</v>
      </c>
      <c r="C1887" s="25" t="str">
        <f>VLOOKUP(A1887,'[1]Quadro Geral'!$A$7:$N$78,'META FÍSICA e FINANCEIRA'!$C$2,0)</f>
        <v>P</v>
      </c>
      <c r="D1887" s="25" t="str">
        <f>VLOOKUP(A1887,'[1]Quadro Geral'!$A$7:$N$78,'META FÍSICA e FINANCEIRA'!$D$2,0)</f>
        <v>05.05.001 - Comissão Temporária de Seleção para proc. e julg. de Chamamento Público</v>
      </c>
      <c r="E1887" s="26" t="str">
        <f>VLOOKUP(A1887,'[1]Quadro Geral'!$A$7:$N$78,'META FÍSICA e FINANCEIRA'!$E$2,0)</f>
        <v>Aprimorar e inovar os processos e as ações</v>
      </c>
      <c r="F1887" s="27" t="e">
        <f>VLOOKUP(E1887,'[1]Quadro Geral'!$A$7:$N$78,'META FÍSICA e FINANCEIRA'!$B$2,0)</f>
        <v>#N/A</v>
      </c>
      <c r="G1887" s="28">
        <f>VLOOKUP(A1887,'[1]Quadro Geral'!$A$7:$N$78,'META FÍSICA e FINANCEIRA'!$G$1,0)</f>
        <v>42523.614000000009</v>
      </c>
      <c r="H1887" s="27">
        <f>VLOOKUP(A1887,'[1]Quadro Geral'!$A$7:$N$78,'META FÍSICA e FINANCEIRA'!$H$1,0)</f>
        <v>-4.0000000080908649E-3</v>
      </c>
      <c r="I1887" s="28">
        <f>VLOOKUP(A1887,'[1]Quadro Geral'!$A$7:$N$78,'META FÍSICA e FINANCEIRA'!$I$1,0)</f>
        <v>42523.61</v>
      </c>
      <c r="J1887" s="29">
        <f>VLOOKUP(A1887,'[1]Quadro Geral'!$A$7:$N$78,'META FÍSICA e FINANCEIRA'!$J$1,0)</f>
        <v>0</v>
      </c>
      <c r="K1887" s="30">
        <f>VLOOKUP(A1887,'[1]Quadro Geral'!$A$7:$N$78,'META FÍSICA e FINANCEIRA'!$K$1,0)</f>
        <v>0</v>
      </c>
      <c r="L1887" s="31">
        <f>IFERROR(K1887/G1887,0)</f>
        <v>0</v>
      </c>
      <c r="N1887" s="126"/>
      <c r="O1887" s="126"/>
      <c r="Q1887" s="44"/>
      <c r="S1887" s="20"/>
      <c r="U1887" s="20"/>
      <c r="W1887" s="20"/>
      <c r="Y1887" s="20"/>
      <c r="AA1887" s="20"/>
    </row>
    <row r="1888" spans="1:28" ht="36.75" customHeight="1" outlineLevel="1" thickBot="1" x14ac:dyDescent="0.3">
      <c r="A1888" s="54"/>
      <c r="B1888"/>
      <c r="C1888"/>
      <c r="D1888"/>
      <c r="E1888"/>
      <c r="F1888" s="116" t="str">
        <f>$F$5</f>
        <v>METAS FÍSICAS  2019</v>
      </c>
      <c r="G1888" s="116"/>
      <c r="H1888" s="116"/>
      <c r="I1888" s="116"/>
      <c r="J1888" s="116"/>
      <c r="K1888" s="116"/>
      <c r="L1888" s="116"/>
      <c r="N1888" s="126"/>
      <c r="O1888" s="126"/>
      <c r="Q1888" s="20"/>
      <c r="S1888" s="22"/>
      <c r="U1888" s="22"/>
      <c r="W1888" s="22"/>
      <c r="Y1888" s="22"/>
      <c r="AA1888" s="22"/>
    </row>
    <row r="1889" spans="1:28" ht="21" customHeight="1" outlineLevel="1" thickBot="1" x14ac:dyDescent="0.3">
      <c r="A1889" s="54"/>
      <c r="B1889"/>
      <c r="C1889"/>
      <c r="D1889"/>
      <c r="E1889"/>
      <c r="F1889" s="117" t="s">
        <v>11</v>
      </c>
      <c r="G1889" s="117"/>
      <c r="H1889" s="117"/>
      <c r="I1889" s="118"/>
      <c r="J1889" s="33" t="s">
        <v>12</v>
      </c>
      <c r="K1889" s="33" t="s">
        <v>13</v>
      </c>
      <c r="L1889" s="34" t="s">
        <v>14</v>
      </c>
      <c r="N1889" s="126"/>
      <c r="O1889" s="126"/>
      <c r="Q1889" s="22"/>
      <c r="S1889" s="22"/>
      <c r="U1889" s="22"/>
      <c r="W1889" s="22"/>
      <c r="Y1889" s="22"/>
      <c r="AA1889" s="22"/>
    </row>
    <row r="1890" spans="1:28" ht="30" customHeight="1" outlineLevel="1" thickBot="1" x14ac:dyDescent="0.3">
      <c r="B1890" s="1"/>
      <c r="D1890" s="1"/>
      <c r="E1890" s="1"/>
      <c r="F1890" s="120"/>
      <c r="G1890" s="121"/>
      <c r="H1890" s="121"/>
      <c r="I1890" s="122"/>
      <c r="J1890" s="39"/>
      <c r="K1890" s="39"/>
      <c r="L1890" s="36">
        <f t="shared" ref="L1890:L1895" si="118">IFERROR(K1890/J1890,0)</f>
        <v>0</v>
      </c>
      <c r="N1890" s="126"/>
      <c r="O1890" s="126"/>
      <c r="Q1890" s="22"/>
      <c r="S1890" s="22"/>
      <c r="U1890" s="22"/>
      <c r="W1890" s="22"/>
      <c r="Y1890" s="22"/>
      <c r="AA1890" s="22"/>
    </row>
    <row r="1891" spans="1:28" ht="84.75" customHeight="1" outlineLevel="1" thickBot="1" x14ac:dyDescent="0.3">
      <c r="B1891" s="1"/>
      <c r="D1891" s="1"/>
      <c r="E1891" s="1"/>
      <c r="F1891" s="120"/>
      <c r="G1891" s="121"/>
      <c r="H1891" s="121"/>
      <c r="I1891" s="122"/>
      <c r="J1891" s="39"/>
      <c r="K1891" s="39"/>
      <c r="L1891" s="36">
        <f t="shared" si="118"/>
        <v>0</v>
      </c>
      <c r="N1891" s="126"/>
      <c r="O1891" s="126"/>
      <c r="Q1891" s="22"/>
      <c r="S1891" s="22"/>
      <c r="U1891" s="22"/>
      <c r="W1891" s="22"/>
      <c r="Y1891" s="22"/>
      <c r="AA1891" s="22"/>
    </row>
    <row r="1892" spans="1:28" ht="84" customHeight="1" outlineLevel="1" thickBot="1" x14ac:dyDescent="0.3">
      <c r="B1892" s="1"/>
      <c r="D1892" s="1"/>
      <c r="E1892" s="1"/>
      <c r="F1892" s="120"/>
      <c r="G1892" s="121"/>
      <c r="H1892" s="121"/>
      <c r="I1892" s="122"/>
      <c r="J1892" s="39"/>
      <c r="K1892" s="39"/>
      <c r="L1892" s="36">
        <f t="shared" si="118"/>
        <v>0</v>
      </c>
      <c r="N1892" s="126"/>
      <c r="O1892" s="126"/>
      <c r="Q1892" s="22"/>
      <c r="S1892" s="22"/>
      <c r="U1892" s="22"/>
      <c r="W1892" s="22"/>
      <c r="Y1892" s="22"/>
      <c r="AA1892" s="22"/>
    </row>
    <row r="1893" spans="1:28" ht="114.75" customHeight="1" outlineLevel="1" thickBot="1" x14ac:dyDescent="0.3">
      <c r="B1893" s="1"/>
      <c r="D1893" s="1"/>
      <c r="E1893" s="1"/>
      <c r="F1893" s="120"/>
      <c r="G1893" s="121"/>
      <c r="H1893" s="121"/>
      <c r="I1893" s="122"/>
      <c r="J1893" s="39"/>
      <c r="K1893" s="39"/>
      <c r="L1893" s="36">
        <f t="shared" si="118"/>
        <v>0</v>
      </c>
      <c r="N1893"/>
      <c r="O1893"/>
      <c r="Q1893"/>
      <c r="S1893"/>
      <c r="T1893"/>
      <c r="U1893"/>
      <c r="V1893"/>
      <c r="W1893"/>
      <c r="X1893"/>
      <c r="Y1893"/>
      <c r="Z1893"/>
      <c r="AA1893"/>
    </row>
    <row r="1894" spans="1:28" ht="78" customHeight="1" outlineLevel="1" thickBot="1" x14ac:dyDescent="0.3">
      <c r="B1894" s="1"/>
      <c r="D1894" s="1"/>
      <c r="E1894" s="1"/>
      <c r="F1894" s="120"/>
      <c r="G1894" s="121"/>
      <c r="H1894" s="121"/>
      <c r="I1894" s="122"/>
      <c r="J1894" s="39"/>
      <c r="K1894" s="39"/>
      <c r="L1894" s="36">
        <f t="shared" si="118"/>
        <v>0</v>
      </c>
      <c r="N1894"/>
      <c r="O1894"/>
    </row>
    <row r="1895" spans="1:28" ht="77.25" customHeight="1" outlineLevel="1" thickBot="1" x14ac:dyDescent="0.3">
      <c r="B1895" s="1"/>
      <c r="D1895" s="1"/>
      <c r="E1895" s="1"/>
      <c r="F1895" s="120"/>
      <c r="G1895" s="121"/>
      <c r="H1895" s="121"/>
      <c r="I1895" s="122"/>
      <c r="J1895" s="39"/>
      <c r="K1895" s="39"/>
      <c r="L1895" s="36">
        <f t="shared" si="118"/>
        <v>0</v>
      </c>
      <c r="N1895"/>
      <c r="O1895"/>
    </row>
    <row r="1896" spans="1:28" ht="21" customHeight="1" outlineLevel="1" thickBot="1" x14ac:dyDescent="0.3">
      <c r="A1896" s="55"/>
      <c r="B1896" s="1"/>
      <c r="D1896" s="1"/>
      <c r="E1896" s="1"/>
      <c r="F1896" s="119" t="s">
        <v>15</v>
      </c>
      <c r="G1896" s="114"/>
      <c r="H1896" s="114"/>
      <c r="I1896" s="115"/>
      <c r="J1896" s="39">
        <f>SUM(J1890:J1895)</f>
        <v>0</v>
      </c>
      <c r="K1896" s="39">
        <f>SUM(K1890:K1895)</f>
        <v>0</v>
      </c>
      <c r="L1896" s="36">
        <f>IFERROR(K1896/J1896,0)</f>
        <v>0</v>
      </c>
      <c r="N1896"/>
      <c r="O1896"/>
      <c r="AB1896"/>
    </row>
    <row r="1897" spans="1:28" x14ac:dyDescent="0.25">
      <c r="N1897"/>
      <c r="O1897"/>
    </row>
    <row r="1898" spans="1:28" ht="27" customHeight="1" thickBot="1" x14ac:dyDescent="0.3">
      <c r="B1898" s="1"/>
      <c r="D1898" s="1"/>
      <c r="F1898" s="124" t="str">
        <f>F1885</f>
        <v>METAS FINANCEIRAS 2019</v>
      </c>
      <c r="G1898" s="124"/>
      <c r="H1898" s="124"/>
      <c r="I1898" s="124"/>
      <c r="J1898" s="124"/>
      <c r="K1898" s="124"/>
      <c r="L1898" s="124"/>
      <c r="N1898" s="8" t="s">
        <v>1</v>
      </c>
      <c r="O1898" s="9" t="s">
        <v>2</v>
      </c>
      <c r="Q1898" s="123" t="s">
        <v>3</v>
      </c>
      <c r="R1898" s="11"/>
      <c r="S1898" s="123" t="s">
        <v>4</v>
      </c>
      <c r="T1898" s="12"/>
      <c r="U1898" s="123" t="s">
        <v>5</v>
      </c>
      <c r="V1898" s="12"/>
      <c r="W1898" s="123" t="s">
        <v>6</v>
      </c>
      <c r="X1898" s="13"/>
      <c r="Y1898" s="123" t="s">
        <v>7</v>
      </c>
      <c r="Z1898" s="13"/>
      <c r="AA1898" s="123" t="s">
        <v>8</v>
      </c>
    </row>
    <row r="1899" spans="1:28" ht="30" customHeight="1" thickBot="1" x14ac:dyDescent="0.3">
      <c r="B1899" s="14" t="str">
        <f>B1886</f>
        <v>Unidade Responsável</v>
      </c>
      <c r="C1899" s="14" t="str">
        <f t="shared" ref="C1899:L1899" si="119">C1886</f>
        <v>P/A</v>
      </c>
      <c r="D1899" s="14" t="str">
        <f t="shared" si="119"/>
        <v>Denominação</v>
      </c>
      <c r="E1899" s="14" t="str">
        <f t="shared" si="119"/>
        <v>Objetivo Estratégico Principal</v>
      </c>
      <c r="F1899" s="15">
        <f t="shared" si="119"/>
        <v>0</v>
      </c>
      <c r="G1899" s="16" t="str">
        <f t="shared" si="119"/>
        <v>Programação 2019</v>
      </c>
      <c r="H1899" s="15" t="str">
        <f t="shared" si="119"/>
        <v>Transposições no período
Janeiro á Junho</v>
      </c>
      <c r="I1899" s="16" t="str">
        <f t="shared" si="119"/>
        <v>Total programado + Transposições em 30/06/2019</v>
      </c>
      <c r="J1899" s="17" t="str">
        <f t="shared" si="119"/>
        <v>Total executado no período</v>
      </c>
      <c r="K1899" s="18" t="str">
        <f t="shared" si="119"/>
        <v>Total executado acumulado</v>
      </c>
      <c r="L1899" s="19" t="str">
        <f t="shared" si="119"/>
        <v>% de realização em relação ao total executado</v>
      </c>
      <c r="N1899" s="125"/>
      <c r="O1899" s="125"/>
      <c r="Q1899" s="116"/>
      <c r="R1899" s="43"/>
      <c r="S1899" s="116"/>
      <c r="T1899" s="21"/>
      <c r="U1899" s="116"/>
      <c r="V1899" s="21"/>
      <c r="W1899" s="116"/>
      <c r="X1899" s="21"/>
      <c r="Y1899" s="116"/>
      <c r="Z1899" s="21"/>
      <c r="AA1899" s="116"/>
    </row>
    <row r="1900" spans="1:28" ht="59.25" customHeight="1" thickBot="1" x14ac:dyDescent="0.3">
      <c r="A1900" s="23" t="str">
        <f>'[1]Quadro Geral'!A62</f>
        <v>05.06.001</v>
      </c>
      <c r="B1900" s="24" t="str">
        <f>VLOOKUP(A1900,'[1]Quadro Geral'!$A$7:$N$78,'META FÍSICA e FINANCEIRA'!$B$2,0)</f>
        <v>Comissão Temporária de Acompanhamento e Proposições para o Congresso UIA2020</v>
      </c>
      <c r="C1900" s="25" t="str">
        <f>VLOOKUP(A1900,'[1]Quadro Geral'!$A$7:$N$78,'META FÍSICA e FINANCEIRA'!$C$2,0)</f>
        <v>P</v>
      </c>
      <c r="D1900" s="25" t="str">
        <f>VLOOKUP(A1900,'[1]Quadro Geral'!$A$7:$N$78,'META FÍSICA e FINANCEIRA'!$D$2,0)</f>
        <v>05.06.001 - Comissão Temporária de Acompanhamento e Proposições para o Congresso UIA2020</v>
      </c>
      <c r="E1900" s="26" t="str">
        <f>VLOOKUP(A1900,'[1]Quadro Geral'!$A$7:$N$78,'META FÍSICA e FINANCEIRA'!$E$2,0)</f>
        <v>Garantir a participação dos Arquitetos e Urbanistas no planejamento territorial e na gestão urbana</v>
      </c>
      <c r="F1900" s="27" t="e">
        <f>VLOOKUP(E1900,'[1]Quadro Geral'!$A$7:$N$78,'META FÍSICA e FINANCEIRA'!$B$2,0)</f>
        <v>#N/A</v>
      </c>
      <c r="G1900" s="28">
        <f>VLOOKUP(A1900,'[1]Quadro Geral'!$A$7:$N$78,'META FÍSICA e FINANCEIRA'!$G$1,0)</f>
        <v>24381.713999999996</v>
      </c>
      <c r="H1900" s="27">
        <f>VLOOKUP(A1900,'[1]Quadro Geral'!$A$7:$N$78,'META FÍSICA e FINANCEIRA'!$H$1,0)</f>
        <v>34999.995999999999</v>
      </c>
      <c r="I1900" s="28">
        <f>VLOOKUP(A1900,'[1]Quadro Geral'!$A$7:$N$78,'META FÍSICA e FINANCEIRA'!$I$1,0)</f>
        <v>59381.71</v>
      </c>
      <c r="J1900" s="29">
        <f>VLOOKUP(A1900,'[1]Quadro Geral'!$A$7:$N$78,'META FÍSICA e FINANCEIRA'!$J$1,0)</f>
        <v>24434.799999999999</v>
      </c>
      <c r="K1900" s="30">
        <f>VLOOKUP(A1900,'[1]Quadro Geral'!$A$7:$N$78,'META FÍSICA e FINANCEIRA'!$K$1,0)</f>
        <v>24434.799999999999</v>
      </c>
      <c r="L1900" s="31">
        <f>IFERROR(K1900/G1900,0)</f>
        <v>1.0021772874540322</v>
      </c>
      <c r="N1900" s="126"/>
      <c r="O1900" s="126"/>
      <c r="Q1900" s="44"/>
      <c r="S1900" s="20"/>
      <c r="U1900" s="20"/>
      <c r="W1900" s="20"/>
      <c r="Y1900" s="20"/>
      <c r="AA1900" s="20"/>
    </row>
    <row r="1901" spans="1:28" ht="36.75" customHeight="1" outlineLevel="1" thickBot="1" x14ac:dyDescent="0.3">
      <c r="A1901" s="54"/>
      <c r="B1901"/>
      <c r="C1901"/>
      <c r="D1901"/>
      <c r="E1901"/>
      <c r="F1901" s="116" t="str">
        <f>$F$5</f>
        <v>METAS FÍSICAS  2019</v>
      </c>
      <c r="G1901" s="116"/>
      <c r="H1901" s="116"/>
      <c r="I1901" s="116"/>
      <c r="J1901" s="116"/>
      <c r="K1901" s="116"/>
      <c r="L1901" s="116"/>
      <c r="N1901" s="126"/>
      <c r="O1901" s="126"/>
      <c r="Q1901" s="20"/>
      <c r="S1901" s="22"/>
      <c r="U1901" s="22"/>
      <c r="W1901" s="22"/>
      <c r="Y1901" s="22"/>
      <c r="AA1901" s="22"/>
    </row>
    <row r="1902" spans="1:28" ht="21" customHeight="1" outlineLevel="1" thickBot="1" x14ac:dyDescent="0.3">
      <c r="A1902" s="54"/>
      <c r="B1902"/>
      <c r="C1902"/>
      <c r="D1902"/>
      <c r="E1902"/>
      <c r="F1902" s="117" t="s">
        <v>11</v>
      </c>
      <c r="G1902" s="117"/>
      <c r="H1902" s="117"/>
      <c r="I1902" s="118"/>
      <c r="J1902" s="33" t="s">
        <v>12</v>
      </c>
      <c r="K1902" s="33" t="s">
        <v>13</v>
      </c>
      <c r="L1902" s="34" t="s">
        <v>14</v>
      </c>
      <c r="N1902" s="126"/>
      <c r="O1902" s="126"/>
      <c r="Q1902" s="22"/>
      <c r="S1902" s="22"/>
      <c r="U1902" s="22"/>
      <c r="W1902" s="22"/>
      <c r="Y1902" s="22"/>
      <c r="AA1902" s="22"/>
    </row>
    <row r="1903" spans="1:28" ht="30" customHeight="1" outlineLevel="1" thickBot="1" x14ac:dyDescent="0.3">
      <c r="B1903" s="1"/>
      <c r="D1903" s="1"/>
      <c r="E1903" s="1"/>
      <c r="F1903" s="120"/>
      <c r="G1903" s="121"/>
      <c r="H1903" s="121"/>
      <c r="I1903" s="122"/>
      <c r="J1903" s="39"/>
      <c r="K1903" s="39"/>
      <c r="L1903" s="36">
        <f t="shared" ref="L1903:L1908" si="120">IFERROR(K1903/J1903,0)</f>
        <v>0</v>
      </c>
      <c r="N1903" s="126"/>
      <c r="O1903" s="126"/>
      <c r="Q1903" s="22"/>
      <c r="S1903" s="22"/>
      <c r="U1903" s="22"/>
      <c r="W1903" s="22"/>
      <c r="Y1903" s="22"/>
      <c r="AA1903" s="22"/>
    </row>
    <row r="1904" spans="1:28" ht="84.75" customHeight="1" outlineLevel="1" thickBot="1" x14ac:dyDescent="0.3">
      <c r="B1904" s="1"/>
      <c r="D1904" s="1"/>
      <c r="E1904" s="1"/>
      <c r="F1904" s="120"/>
      <c r="G1904" s="121"/>
      <c r="H1904" s="121"/>
      <c r="I1904" s="122"/>
      <c r="J1904" s="39"/>
      <c r="K1904" s="39"/>
      <c r="L1904" s="36">
        <f t="shared" si="120"/>
        <v>0</v>
      </c>
      <c r="N1904" s="126"/>
      <c r="O1904" s="126"/>
      <c r="Q1904" s="22"/>
      <c r="S1904" s="22"/>
      <c r="U1904" s="22"/>
      <c r="W1904" s="22"/>
      <c r="Y1904" s="22"/>
      <c r="AA1904" s="22"/>
    </row>
    <row r="1905" spans="1:28" ht="84" customHeight="1" outlineLevel="1" thickBot="1" x14ac:dyDescent="0.3">
      <c r="B1905" s="1"/>
      <c r="D1905" s="1"/>
      <c r="E1905" s="1"/>
      <c r="F1905" s="120"/>
      <c r="G1905" s="121"/>
      <c r="H1905" s="121"/>
      <c r="I1905" s="122"/>
      <c r="J1905" s="39"/>
      <c r="K1905" s="39"/>
      <c r="L1905" s="36">
        <f t="shared" si="120"/>
        <v>0</v>
      </c>
      <c r="N1905" s="126"/>
      <c r="O1905" s="126"/>
      <c r="Q1905" s="22"/>
      <c r="S1905" s="22"/>
      <c r="U1905" s="22"/>
      <c r="W1905" s="22"/>
      <c r="Y1905" s="22"/>
      <c r="AA1905" s="22"/>
    </row>
    <row r="1906" spans="1:28" ht="114.75" customHeight="1" outlineLevel="1" thickBot="1" x14ac:dyDescent="0.3">
      <c r="B1906" s="1"/>
      <c r="D1906" s="1"/>
      <c r="E1906" s="1"/>
      <c r="F1906" s="120"/>
      <c r="G1906" s="121"/>
      <c r="H1906" s="121"/>
      <c r="I1906" s="122"/>
      <c r="J1906" s="39"/>
      <c r="K1906" s="39"/>
      <c r="L1906" s="36">
        <f t="shared" si="120"/>
        <v>0</v>
      </c>
      <c r="N1906"/>
      <c r="O1906"/>
      <c r="Q1906"/>
      <c r="S1906"/>
      <c r="T1906"/>
      <c r="U1906"/>
      <c r="V1906"/>
      <c r="W1906"/>
      <c r="X1906"/>
      <c r="Y1906"/>
      <c r="Z1906"/>
      <c r="AA1906"/>
    </row>
    <row r="1907" spans="1:28" ht="78" customHeight="1" outlineLevel="1" thickBot="1" x14ac:dyDescent="0.3">
      <c r="B1907" s="1"/>
      <c r="D1907" s="1"/>
      <c r="E1907" s="1"/>
      <c r="F1907" s="120"/>
      <c r="G1907" s="121"/>
      <c r="H1907" s="121"/>
      <c r="I1907" s="122"/>
      <c r="J1907" s="39"/>
      <c r="K1907" s="39"/>
      <c r="L1907" s="36">
        <f t="shared" si="120"/>
        <v>0</v>
      </c>
      <c r="N1907"/>
      <c r="O1907"/>
    </row>
    <row r="1908" spans="1:28" ht="77.25" customHeight="1" outlineLevel="1" thickBot="1" x14ac:dyDescent="0.3">
      <c r="B1908" s="1"/>
      <c r="D1908" s="1"/>
      <c r="E1908" s="1"/>
      <c r="F1908" s="120"/>
      <c r="G1908" s="121"/>
      <c r="H1908" s="121"/>
      <c r="I1908" s="122"/>
      <c r="J1908" s="39"/>
      <c r="K1908" s="39"/>
      <c r="L1908" s="36">
        <f t="shared" si="120"/>
        <v>0</v>
      </c>
      <c r="N1908"/>
      <c r="O1908"/>
    </row>
    <row r="1909" spans="1:28" ht="21" customHeight="1" outlineLevel="1" thickBot="1" x14ac:dyDescent="0.3">
      <c r="A1909" s="55"/>
      <c r="B1909" s="1"/>
      <c r="D1909" s="1"/>
      <c r="E1909" s="1"/>
      <c r="F1909" s="119" t="s">
        <v>15</v>
      </c>
      <c r="G1909" s="114"/>
      <c r="H1909" s="114"/>
      <c r="I1909" s="115"/>
      <c r="J1909" s="39">
        <f>SUM(J1903:J1908)</f>
        <v>0</v>
      </c>
      <c r="K1909" s="39">
        <f>SUM(K1903:K1908)</f>
        <v>0</v>
      </c>
      <c r="L1909" s="36">
        <f>IFERROR(K1909/J1909,0)</f>
        <v>0</v>
      </c>
      <c r="N1909"/>
      <c r="O1909"/>
      <c r="AB1909"/>
    </row>
    <row r="1910" spans="1:28" x14ac:dyDescent="0.25">
      <c r="N1910"/>
      <c r="O1910"/>
    </row>
    <row r="1911" spans="1:28" ht="27" customHeight="1" thickBot="1" x14ac:dyDescent="0.3">
      <c r="B1911" s="1"/>
      <c r="D1911" s="1"/>
      <c r="F1911" s="124" t="str">
        <f>F1898</f>
        <v>METAS FINANCEIRAS 2019</v>
      </c>
      <c r="G1911" s="124"/>
      <c r="H1911" s="124"/>
      <c r="I1911" s="124"/>
      <c r="J1911" s="124"/>
      <c r="K1911" s="124"/>
      <c r="L1911" s="124"/>
      <c r="N1911" s="8" t="s">
        <v>1</v>
      </c>
      <c r="O1911" s="9" t="s">
        <v>2</v>
      </c>
      <c r="Q1911" s="123" t="s">
        <v>3</v>
      </c>
      <c r="R1911" s="11"/>
      <c r="S1911" s="123" t="s">
        <v>4</v>
      </c>
      <c r="T1911" s="12"/>
      <c r="U1911" s="123" t="s">
        <v>5</v>
      </c>
      <c r="V1911" s="12"/>
      <c r="W1911" s="123" t="s">
        <v>6</v>
      </c>
      <c r="X1911" s="13"/>
      <c r="Y1911" s="123" t="s">
        <v>7</v>
      </c>
      <c r="Z1911" s="13"/>
      <c r="AA1911" s="123" t="s">
        <v>8</v>
      </c>
    </row>
    <row r="1912" spans="1:28" ht="30" customHeight="1" thickBot="1" x14ac:dyDescent="0.3">
      <c r="B1912" s="14" t="str">
        <f>B1899</f>
        <v>Unidade Responsável</v>
      </c>
      <c r="C1912" s="14" t="str">
        <f t="shared" ref="C1912:L1912" si="121">C1899</f>
        <v>P/A</v>
      </c>
      <c r="D1912" s="14" t="str">
        <f t="shared" si="121"/>
        <v>Denominação</v>
      </c>
      <c r="E1912" s="14" t="str">
        <f t="shared" si="121"/>
        <v>Objetivo Estratégico Principal</v>
      </c>
      <c r="F1912" s="15">
        <f t="shared" si="121"/>
        <v>0</v>
      </c>
      <c r="G1912" s="16" t="str">
        <f t="shared" si="121"/>
        <v>Programação 2019</v>
      </c>
      <c r="H1912" s="15" t="str">
        <f t="shared" si="121"/>
        <v>Transposições no período
Janeiro á Junho</v>
      </c>
      <c r="I1912" s="16" t="str">
        <f t="shared" si="121"/>
        <v>Total programado + Transposições em 30/06/2019</v>
      </c>
      <c r="J1912" s="17" t="str">
        <f t="shared" si="121"/>
        <v>Total executado no período</v>
      </c>
      <c r="K1912" s="18" t="str">
        <f t="shared" si="121"/>
        <v>Total executado acumulado</v>
      </c>
      <c r="L1912" s="19" t="str">
        <f t="shared" si="121"/>
        <v>% de realização em relação ao total executado</v>
      </c>
      <c r="N1912" s="125"/>
      <c r="O1912" s="125"/>
      <c r="Q1912" s="116"/>
      <c r="R1912" s="43"/>
      <c r="S1912" s="116"/>
      <c r="T1912" s="21"/>
      <c r="U1912" s="116"/>
      <c r="V1912" s="21"/>
      <c r="W1912" s="116"/>
      <c r="X1912" s="21"/>
      <c r="Y1912" s="116"/>
      <c r="Z1912" s="21"/>
      <c r="AA1912" s="116"/>
    </row>
    <row r="1913" spans="1:28" ht="59.25" customHeight="1" thickBot="1" x14ac:dyDescent="0.3">
      <c r="A1913" s="23" t="str">
        <f>'[1]Quadro Geral'!A63</f>
        <v>05.07.001</v>
      </c>
      <c r="B1913" s="24" t="str">
        <f>VLOOKUP(A1913,'[1]Quadro Geral'!$A$7:$N$78,'META FÍSICA e FINANCEIRA'!$B$2,0)</f>
        <v>Comissão Temporário de Acessibilidade</v>
      </c>
      <c r="C1913" s="25" t="str">
        <f>VLOOKUP(A1913,'[1]Quadro Geral'!$A$7:$N$78,'META FÍSICA e FINANCEIRA'!$C$2,0)</f>
        <v>P</v>
      </c>
      <c r="D1913" s="25" t="str">
        <f>VLOOKUP(A1913,'[1]Quadro Geral'!$A$7:$N$78,'META FÍSICA e FINANCEIRA'!$D$2,0)</f>
        <v>05.07.001 - Comissão Temporário de Acessibilidade</v>
      </c>
      <c r="E1913" s="26" t="str">
        <f>VLOOKUP(A1913,'[1]Quadro Geral'!$A$7:$N$78,'META FÍSICA e FINANCEIRA'!$E$2,0)</f>
        <v>Garantir a participação dos Arquitetos e Urbanistas no planejamento territorial e na gestão urbana</v>
      </c>
      <c r="F1913" s="27" t="e">
        <f>VLOOKUP(E1913,'[1]Quadro Geral'!$A$7:$N$78,'META FÍSICA e FINANCEIRA'!$B$2,0)</f>
        <v>#N/A</v>
      </c>
      <c r="G1913" s="28">
        <f>VLOOKUP(A1913,'[1]Quadro Geral'!$A$7:$N$78,'META FÍSICA e FINANCEIRA'!$G$1,0)</f>
        <v>31987.347000000002</v>
      </c>
      <c r="H1913" s="27">
        <f>VLOOKUP(A1913,'[1]Quadro Geral'!$A$7:$N$78,'META FÍSICA e FINANCEIRA'!$H$1,0)</f>
        <v>42500.003000000004</v>
      </c>
      <c r="I1913" s="28">
        <f>VLOOKUP(A1913,'[1]Quadro Geral'!$A$7:$N$78,'META FÍSICA e FINANCEIRA'!$I$1,0)</f>
        <v>74487.350000000006</v>
      </c>
      <c r="J1913" s="29">
        <f>VLOOKUP(A1913,'[1]Quadro Geral'!$A$7:$N$78,'META FÍSICA e FINANCEIRA'!$J$1,0)</f>
        <v>37569.64</v>
      </c>
      <c r="K1913" s="30">
        <f>VLOOKUP(A1913,'[1]Quadro Geral'!$A$7:$N$78,'META FÍSICA e FINANCEIRA'!$K$1,0)</f>
        <v>37569.64</v>
      </c>
      <c r="L1913" s="31">
        <f>IFERROR(K1913/G1913,0)</f>
        <v>1.1745156608330163</v>
      </c>
      <c r="N1913" s="126"/>
      <c r="O1913" s="126"/>
      <c r="Q1913" s="44"/>
      <c r="S1913" s="20"/>
      <c r="U1913" s="20"/>
      <c r="W1913" s="20"/>
      <c r="Y1913" s="20"/>
      <c r="AA1913" s="20"/>
    </row>
    <row r="1914" spans="1:28" ht="36.75" customHeight="1" outlineLevel="1" thickBot="1" x14ac:dyDescent="0.3">
      <c r="A1914" s="54"/>
      <c r="B1914"/>
      <c r="C1914"/>
      <c r="D1914"/>
      <c r="E1914"/>
      <c r="F1914" s="116" t="str">
        <f>$F$5</f>
        <v>METAS FÍSICAS  2019</v>
      </c>
      <c r="G1914" s="116"/>
      <c r="H1914" s="116"/>
      <c r="I1914" s="116"/>
      <c r="J1914" s="116"/>
      <c r="K1914" s="116"/>
      <c r="L1914" s="116"/>
      <c r="N1914" s="126"/>
      <c r="O1914" s="126"/>
      <c r="Q1914" s="20"/>
      <c r="S1914" s="22"/>
      <c r="U1914" s="22"/>
      <c r="W1914" s="22"/>
      <c r="Y1914" s="22"/>
      <c r="AA1914" s="22"/>
    </row>
    <row r="1915" spans="1:28" ht="21" customHeight="1" outlineLevel="1" thickBot="1" x14ac:dyDescent="0.3">
      <c r="A1915" s="54"/>
      <c r="B1915"/>
      <c r="C1915"/>
      <c r="D1915"/>
      <c r="E1915"/>
      <c r="F1915" s="117" t="s">
        <v>11</v>
      </c>
      <c r="G1915" s="117"/>
      <c r="H1915" s="117"/>
      <c r="I1915" s="118"/>
      <c r="J1915" s="33" t="s">
        <v>12</v>
      </c>
      <c r="K1915" s="33" t="s">
        <v>13</v>
      </c>
      <c r="L1915" s="34" t="s">
        <v>14</v>
      </c>
      <c r="N1915" s="126"/>
      <c r="O1915" s="126"/>
      <c r="Q1915" s="22"/>
      <c r="S1915" s="22"/>
      <c r="U1915" s="22"/>
      <c r="W1915" s="22"/>
      <c r="Y1915" s="22"/>
      <c r="AA1915" s="22"/>
    </row>
    <row r="1916" spans="1:28" ht="299.25" customHeight="1" outlineLevel="1" thickBot="1" x14ac:dyDescent="0.3">
      <c r="B1916" s="1"/>
      <c r="D1916" s="1"/>
      <c r="E1916" s="1"/>
      <c r="F1916" s="104"/>
      <c r="G1916" s="114" t="s">
        <v>635</v>
      </c>
      <c r="H1916" s="114"/>
      <c r="I1916" s="115"/>
      <c r="J1916" s="39">
        <v>1</v>
      </c>
      <c r="K1916" s="39">
        <v>1</v>
      </c>
      <c r="L1916" s="36">
        <f t="shared" ref="L1916:L1920" si="122">IFERROR(K1916/J1916,0)</f>
        <v>1</v>
      </c>
      <c r="N1916" s="126"/>
      <c r="O1916" s="126"/>
      <c r="Q1916" s="22" t="s">
        <v>640</v>
      </c>
      <c r="S1916" s="22" t="s">
        <v>641</v>
      </c>
      <c r="U1916" s="22" t="s">
        <v>642</v>
      </c>
      <c r="W1916" s="22"/>
      <c r="Y1916" s="22"/>
      <c r="AA1916" s="22"/>
    </row>
    <row r="1917" spans="1:28" ht="409.5" customHeight="1" outlineLevel="1" thickBot="1" x14ac:dyDescent="0.3">
      <c r="B1917" s="1"/>
      <c r="D1917" s="1"/>
      <c r="E1917" s="1"/>
      <c r="F1917" s="104"/>
      <c r="G1917" s="114" t="s">
        <v>636</v>
      </c>
      <c r="H1917" s="114"/>
      <c r="I1917" s="115"/>
      <c r="J1917" s="39">
        <v>1</v>
      </c>
      <c r="K1917" s="39">
        <v>1</v>
      </c>
      <c r="L1917" s="36">
        <f t="shared" si="122"/>
        <v>1</v>
      </c>
      <c r="N1917" s="126"/>
      <c r="O1917" s="126"/>
      <c r="Q1917" s="22" t="s">
        <v>640</v>
      </c>
      <c r="S1917" s="22" t="s">
        <v>641</v>
      </c>
      <c r="U1917" s="22" t="s">
        <v>642</v>
      </c>
      <c r="W1917" s="22"/>
      <c r="Y1917" s="22"/>
      <c r="AA1917" s="22"/>
    </row>
    <row r="1918" spans="1:28" ht="152.25" customHeight="1" outlineLevel="1" thickBot="1" x14ac:dyDescent="0.3">
      <c r="B1918" s="1"/>
      <c r="D1918" s="1"/>
      <c r="E1918" s="1"/>
      <c r="F1918" s="104"/>
      <c r="G1918" s="114" t="s">
        <v>637</v>
      </c>
      <c r="H1918" s="114"/>
      <c r="I1918" s="115"/>
      <c r="J1918" s="39">
        <v>1</v>
      </c>
      <c r="K1918" s="39">
        <v>1</v>
      </c>
      <c r="L1918" s="36">
        <f t="shared" si="122"/>
        <v>1</v>
      </c>
      <c r="N1918" s="126"/>
      <c r="O1918" s="126"/>
      <c r="Q1918" s="22" t="s">
        <v>640</v>
      </c>
      <c r="S1918" s="22" t="s">
        <v>641</v>
      </c>
      <c r="U1918" s="22" t="s">
        <v>642</v>
      </c>
      <c r="W1918" s="22"/>
      <c r="Y1918" s="22"/>
      <c r="AA1918" s="22"/>
    </row>
    <row r="1919" spans="1:28" ht="306.75" customHeight="1" outlineLevel="1" thickBot="1" x14ac:dyDescent="0.3">
      <c r="B1919" s="1"/>
      <c r="D1919" s="1"/>
      <c r="E1919" s="1"/>
      <c r="F1919" s="104"/>
      <c r="G1919" s="114" t="s">
        <v>638</v>
      </c>
      <c r="H1919" s="114"/>
      <c r="I1919" s="115"/>
      <c r="J1919" s="39">
        <v>1</v>
      </c>
      <c r="K1919" s="39">
        <v>1</v>
      </c>
      <c r="L1919" s="36">
        <f t="shared" si="122"/>
        <v>1</v>
      </c>
      <c r="N1919"/>
      <c r="O1919"/>
      <c r="Q1919" s="22" t="s">
        <v>640</v>
      </c>
      <c r="S1919" s="22" t="s">
        <v>641</v>
      </c>
      <c r="U1919" s="22" t="s">
        <v>642</v>
      </c>
      <c r="W1919" s="22"/>
      <c r="Y1919" s="22"/>
      <c r="AA1919" s="22"/>
    </row>
    <row r="1920" spans="1:28" ht="225.75" customHeight="1" outlineLevel="1" thickBot="1" x14ac:dyDescent="0.3">
      <c r="B1920" s="1"/>
      <c r="D1920" s="1"/>
      <c r="E1920" s="1"/>
      <c r="F1920" s="104"/>
      <c r="G1920" s="114" t="s">
        <v>639</v>
      </c>
      <c r="H1920" s="114"/>
      <c r="I1920" s="115"/>
      <c r="J1920" s="39">
        <v>1</v>
      </c>
      <c r="K1920" s="39">
        <v>1</v>
      </c>
      <c r="L1920" s="36">
        <f t="shared" si="122"/>
        <v>1</v>
      </c>
      <c r="N1920"/>
      <c r="O1920"/>
    </row>
    <row r="1921" spans="1:28" ht="21" customHeight="1" outlineLevel="1" thickBot="1" x14ac:dyDescent="0.3">
      <c r="A1921" s="55"/>
      <c r="B1921" s="1"/>
      <c r="D1921" s="1"/>
      <c r="E1921" s="1"/>
      <c r="F1921" s="119" t="s">
        <v>15</v>
      </c>
      <c r="G1921" s="114"/>
      <c r="H1921" s="114"/>
      <c r="I1921" s="115"/>
      <c r="J1921" s="39">
        <f>SUM(J1916:J1920)</f>
        <v>5</v>
      </c>
      <c r="K1921" s="39">
        <f>SUM(K1916:K1920)</f>
        <v>5</v>
      </c>
      <c r="L1921" s="36">
        <f>IFERROR(K1921/J1921,0)</f>
        <v>1</v>
      </c>
      <c r="N1921"/>
      <c r="O1921"/>
      <c r="AB1921"/>
    </row>
    <row r="1922" spans="1:28" x14ac:dyDescent="0.25">
      <c r="N1922"/>
      <c r="O1922"/>
    </row>
    <row r="1923" spans="1:28" ht="27" customHeight="1" thickBot="1" x14ac:dyDescent="0.3">
      <c r="B1923" s="1"/>
      <c r="D1923" s="1"/>
      <c r="F1923" s="124" t="str">
        <f>F1911</f>
        <v>METAS FINANCEIRAS 2019</v>
      </c>
      <c r="G1923" s="124"/>
      <c r="H1923" s="124"/>
      <c r="I1923" s="124"/>
      <c r="J1923" s="124"/>
      <c r="K1923" s="124"/>
      <c r="L1923" s="124"/>
      <c r="N1923" s="8" t="s">
        <v>1</v>
      </c>
      <c r="O1923" s="9" t="s">
        <v>2</v>
      </c>
      <c r="Q1923" s="123" t="s">
        <v>3</v>
      </c>
      <c r="R1923" s="11"/>
      <c r="S1923" s="123" t="s">
        <v>4</v>
      </c>
      <c r="T1923" s="12"/>
      <c r="U1923" s="123" t="s">
        <v>5</v>
      </c>
      <c r="V1923" s="12"/>
      <c r="W1923" s="123" t="s">
        <v>6</v>
      </c>
      <c r="X1923" s="13"/>
      <c r="Y1923" s="123" t="s">
        <v>7</v>
      </c>
      <c r="Z1923" s="13"/>
      <c r="AA1923" s="123" t="s">
        <v>8</v>
      </c>
    </row>
    <row r="1924" spans="1:28" ht="30" customHeight="1" thickBot="1" x14ac:dyDescent="0.3">
      <c r="B1924" s="14" t="str">
        <f>B1912</f>
        <v>Unidade Responsável</v>
      </c>
      <c r="C1924" s="14" t="str">
        <f>C1912</f>
        <v>P/A</v>
      </c>
      <c r="D1924" s="14" t="str">
        <f>D1912</f>
        <v>Denominação</v>
      </c>
      <c r="E1924" s="14" t="str">
        <f>E1912</f>
        <v>Objetivo Estratégico Principal</v>
      </c>
      <c r="F1924" s="15">
        <f>F1912</f>
        <v>0</v>
      </c>
      <c r="G1924" s="16" t="str">
        <f t="shared" ref="G1924:L1924" si="123">G1912</f>
        <v>Programação 2019</v>
      </c>
      <c r="H1924" s="15" t="str">
        <f t="shared" si="123"/>
        <v>Transposições no período
Janeiro á Junho</v>
      </c>
      <c r="I1924" s="16" t="str">
        <f t="shared" si="123"/>
        <v>Total programado + Transposições em 30/06/2019</v>
      </c>
      <c r="J1924" s="17" t="str">
        <f t="shared" si="123"/>
        <v>Total executado no período</v>
      </c>
      <c r="K1924" s="18" t="str">
        <f t="shared" si="123"/>
        <v>Total executado acumulado</v>
      </c>
      <c r="L1924" s="19" t="str">
        <f t="shared" si="123"/>
        <v>% de realização em relação ao total executado</v>
      </c>
      <c r="N1924" s="125"/>
      <c r="O1924" s="125"/>
      <c r="Q1924" s="116"/>
      <c r="R1924" s="43"/>
      <c r="S1924" s="116"/>
      <c r="T1924" s="21"/>
      <c r="U1924" s="116"/>
      <c r="V1924" s="21"/>
      <c r="W1924" s="116"/>
      <c r="X1924" s="21"/>
      <c r="Y1924" s="116"/>
      <c r="Z1924" s="21"/>
      <c r="AA1924" s="116"/>
    </row>
    <row r="1925" spans="1:28" ht="59.25" customHeight="1" thickBot="1" x14ac:dyDescent="0.3">
      <c r="A1925" s="23" t="str">
        <f>'[1]Quadro Geral'!A64</f>
        <v>05.08.001</v>
      </c>
      <c r="B1925" s="24" t="str">
        <f>VLOOKUP(A1925,'[1]Quadro Geral'!$A$7:$N$78,'META FÍSICA e FINANCEIRA'!$B$2,0)</f>
        <v>Comissão Temporária de Mobilidade Urbana</v>
      </c>
      <c r="C1925" s="25" t="str">
        <f>VLOOKUP(A1925,'[1]Quadro Geral'!$A$7:$N$78,'META FÍSICA e FINANCEIRA'!$C$2,0)</f>
        <v>P</v>
      </c>
      <c r="D1925" s="25" t="str">
        <f>VLOOKUP(A1925,'[1]Quadro Geral'!$A$7:$N$78,'META FÍSICA e FINANCEIRA'!$D$2,0)</f>
        <v>05.08.001 - Comissão Temporária de Mobilidade Urbana do CAU/SP</v>
      </c>
      <c r="E1925" s="26" t="str">
        <f>VLOOKUP(A1925,'[1]Quadro Geral'!$A$7:$N$78,'META FÍSICA e FINANCEIRA'!$E$2,0)</f>
        <v>Garantir a participação dos Arquitetos e Urbanistas no planejamento territorial e na gestão urbana</v>
      </c>
      <c r="F1925" s="27" t="e">
        <f>VLOOKUP(E1925,'[1]Quadro Geral'!$A$7:$N$78,'META FÍSICA e FINANCEIRA'!$B$2,0)</f>
        <v>#N/A</v>
      </c>
      <c r="G1925" s="28">
        <f>VLOOKUP(A1925,'[1]Quadro Geral'!$A$7:$N$78,'META FÍSICA e FINANCEIRA'!$G$1,0)</f>
        <v>45313.72</v>
      </c>
      <c r="H1925" s="27">
        <f>VLOOKUP(A1925,'[1]Quadro Geral'!$A$7:$N$78,'META FÍSICA e FINANCEIRA'!$H$1,0)</f>
        <v>0</v>
      </c>
      <c r="I1925" s="28">
        <f>VLOOKUP(A1925,'[1]Quadro Geral'!$A$7:$N$78,'META FÍSICA e FINANCEIRA'!$I$1,0)</f>
        <v>45313.72</v>
      </c>
      <c r="J1925" s="29">
        <f>VLOOKUP(A1925,'[1]Quadro Geral'!$A$7:$N$78,'META FÍSICA e FINANCEIRA'!$J$1,0)</f>
        <v>32935.22</v>
      </c>
      <c r="K1925" s="30">
        <f>VLOOKUP(A1925,'[1]Quadro Geral'!$A$7:$N$78,'META FÍSICA e FINANCEIRA'!$K$1,0)</f>
        <v>32935.22</v>
      </c>
      <c r="L1925" s="31">
        <f>IFERROR(K1925/G1925,0)</f>
        <v>0.72682666530137008</v>
      </c>
      <c r="N1925" s="126"/>
      <c r="O1925" s="126"/>
      <c r="Q1925" s="44"/>
      <c r="S1925" s="20"/>
      <c r="U1925" s="20"/>
      <c r="W1925" s="20"/>
      <c r="Y1925" s="20"/>
      <c r="AA1925" s="20"/>
    </row>
    <row r="1926" spans="1:28" ht="36.75" customHeight="1" outlineLevel="1" thickBot="1" x14ac:dyDescent="0.3">
      <c r="A1926" s="54"/>
      <c r="B1926"/>
      <c r="C1926"/>
      <c r="D1926"/>
      <c r="E1926"/>
      <c r="F1926" s="116" t="str">
        <f>$F$5</f>
        <v>METAS FÍSICAS  2019</v>
      </c>
      <c r="G1926" s="116"/>
      <c r="H1926" s="116"/>
      <c r="I1926" s="116"/>
      <c r="J1926" s="116"/>
      <c r="K1926" s="116"/>
      <c r="L1926" s="116"/>
      <c r="N1926" s="126"/>
      <c r="O1926" s="126"/>
      <c r="Q1926" s="20"/>
      <c r="S1926" s="22"/>
      <c r="U1926" s="22"/>
      <c r="W1926" s="22"/>
      <c r="Y1926" s="22"/>
      <c r="AA1926" s="22"/>
    </row>
    <row r="1927" spans="1:28" ht="21" customHeight="1" outlineLevel="1" thickBot="1" x14ac:dyDescent="0.3">
      <c r="A1927" s="54"/>
      <c r="B1927"/>
      <c r="C1927"/>
      <c r="D1927"/>
      <c r="E1927"/>
      <c r="F1927" s="117" t="s">
        <v>11</v>
      </c>
      <c r="G1927" s="117"/>
      <c r="H1927" s="117"/>
      <c r="I1927" s="118"/>
      <c r="J1927" s="33" t="s">
        <v>12</v>
      </c>
      <c r="K1927" s="33" t="s">
        <v>13</v>
      </c>
      <c r="L1927" s="34" t="s">
        <v>14</v>
      </c>
      <c r="N1927" s="126"/>
      <c r="O1927" s="126"/>
      <c r="Q1927" s="22"/>
      <c r="S1927" s="22"/>
      <c r="U1927" s="22"/>
      <c r="W1927" s="22"/>
      <c r="Y1927" s="22"/>
      <c r="AA1927" s="22"/>
    </row>
    <row r="1928" spans="1:28" ht="45" customHeight="1" outlineLevel="1" thickBot="1" x14ac:dyDescent="0.3">
      <c r="B1928" s="1"/>
      <c r="D1928" s="1"/>
      <c r="E1928" s="1"/>
      <c r="F1928" s="119"/>
      <c r="G1928" s="114"/>
      <c r="H1928" s="114"/>
      <c r="I1928" s="115"/>
      <c r="J1928" s="39"/>
      <c r="K1928" s="39"/>
      <c r="L1928" s="36">
        <f>IFERROR(K1928/J1928,0)</f>
        <v>0</v>
      </c>
      <c r="N1928" s="126"/>
      <c r="O1928" s="126"/>
      <c r="Q1928" s="22"/>
      <c r="S1928" s="22"/>
      <c r="U1928" s="22"/>
      <c r="W1928" s="22"/>
      <c r="Y1928" s="22"/>
      <c r="AA1928" s="22"/>
    </row>
    <row r="1929" spans="1:28" ht="45" customHeight="1" outlineLevel="1" thickBot="1" x14ac:dyDescent="0.3">
      <c r="B1929" s="1"/>
      <c r="D1929" s="1"/>
      <c r="E1929" s="1"/>
      <c r="F1929" s="119"/>
      <c r="G1929" s="114"/>
      <c r="H1929" s="114"/>
      <c r="I1929" s="115"/>
      <c r="J1929" s="39"/>
      <c r="K1929" s="39"/>
      <c r="L1929" s="36">
        <f t="shared" ref="L1929:L1963" si="124">IFERROR(K1929/J1929,0)</f>
        <v>0</v>
      </c>
      <c r="N1929" s="126"/>
      <c r="O1929" s="126"/>
      <c r="Q1929" s="22"/>
      <c r="S1929" s="22"/>
      <c r="U1929" s="22"/>
      <c r="W1929" s="22"/>
      <c r="Y1929" s="22"/>
      <c r="AA1929" s="22"/>
    </row>
    <row r="1930" spans="1:28" ht="62.25" customHeight="1" outlineLevel="1" thickBot="1" x14ac:dyDescent="0.3">
      <c r="B1930" s="1"/>
      <c r="D1930" s="1"/>
      <c r="E1930" s="1"/>
      <c r="F1930" s="119"/>
      <c r="G1930" s="114"/>
      <c r="H1930" s="114"/>
      <c r="I1930" s="115"/>
      <c r="J1930" s="39"/>
      <c r="K1930" s="39"/>
      <c r="L1930" s="36">
        <f t="shared" si="124"/>
        <v>0</v>
      </c>
      <c r="N1930" s="126"/>
      <c r="O1930" s="126"/>
      <c r="Q1930" s="22"/>
      <c r="S1930" s="22"/>
      <c r="U1930" s="22"/>
      <c r="W1930" s="22"/>
      <c r="Y1930" s="22"/>
      <c r="AA1930" s="22"/>
    </row>
    <row r="1931" spans="1:28" ht="45" customHeight="1" outlineLevel="1" thickBot="1" x14ac:dyDescent="0.3">
      <c r="B1931" s="1"/>
      <c r="D1931" s="1"/>
      <c r="E1931" s="1"/>
      <c r="F1931" s="119"/>
      <c r="G1931" s="114"/>
      <c r="H1931" s="114"/>
      <c r="I1931" s="115"/>
      <c r="J1931" s="39"/>
      <c r="K1931" s="39"/>
      <c r="L1931" s="36">
        <f t="shared" si="124"/>
        <v>0</v>
      </c>
      <c r="N1931"/>
      <c r="O1931"/>
      <c r="Q1931" s="22"/>
      <c r="S1931" s="22"/>
      <c r="U1931" s="22"/>
      <c r="W1931" s="22"/>
      <c r="Y1931" s="22"/>
      <c r="AA1931" s="22"/>
    </row>
    <row r="1932" spans="1:28" ht="45" customHeight="1" outlineLevel="1" thickBot="1" x14ac:dyDescent="0.3">
      <c r="B1932" s="1"/>
      <c r="D1932" s="1"/>
      <c r="E1932" s="1"/>
      <c r="F1932" s="119"/>
      <c r="G1932" s="114"/>
      <c r="H1932" s="114"/>
      <c r="I1932" s="115"/>
      <c r="J1932" s="39"/>
      <c r="K1932" s="39"/>
      <c r="L1932" s="36">
        <f t="shared" si="124"/>
        <v>0</v>
      </c>
      <c r="N1932"/>
      <c r="O1932"/>
      <c r="Q1932" s="22"/>
      <c r="S1932" s="22"/>
      <c r="U1932" s="22"/>
      <c r="W1932" s="22"/>
      <c r="Y1932" s="22"/>
      <c r="AA1932" s="22"/>
    </row>
    <row r="1933" spans="1:28" ht="45" customHeight="1" outlineLevel="1" thickBot="1" x14ac:dyDescent="0.3">
      <c r="B1933" s="1"/>
      <c r="D1933" s="1"/>
      <c r="E1933" s="1"/>
      <c r="F1933" s="119"/>
      <c r="G1933" s="114"/>
      <c r="H1933" s="114"/>
      <c r="I1933" s="115"/>
      <c r="J1933" s="39"/>
      <c r="K1933" s="39"/>
      <c r="L1933" s="36">
        <f t="shared" si="124"/>
        <v>0</v>
      </c>
      <c r="N1933"/>
      <c r="O1933"/>
      <c r="Q1933" s="22"/>
      <c r="S1933" s="22"/>
      <c r="U1933" s="22"/>
      <c r="W1933" s="22"/>
      <c r="Y1933" s="22"/>
      <c r="Z1933"/>
      <c r="AA1933"/>
    </row>
    <row r="1934" spans="1:28" ht="45" customHeight="1" outlineLevel="1" thickBot="1" x14ac:dyDescent="0.3">
      <c r="B1934" s="1"/>
      <c r="D1934" s="1"/>
      <c r="E1934" s="1"/>
      <c r="F1934" s="119"/>
      <c r="G1934" s="114"/>
      <c r="H1934" s="114"/>
      <c r="I1934" s="115"/>
      <c r="J1934" s="39"/>
      <c r="K1934" s="39"/>
      <c r="L1934" s="36">
        <f t="shared" si="124"/>
        <v>0</v>
      </c>
      <c r="N1934"/>
      <c r="O1934"/>
      <c r="Q1934" s="22"/>
      <c r="S1934" s="22"/>
      <c r="U1934" s="22"/>
      <c r="W1934" s="22"/>
      <c r="Y1934" s="22"/>
      <c r="Z1934"/>
      <c r="AA1934"/>
    </row>
    <row r="1935" spans="1:28" ht="45" customHeight="1" outlineLevel="1" thickBot="1" x14ac:dyDescent="0.3">
      <c r="B1935" s="1"/>
      <c r="D1935" s="1"/>
      <c r="E1935" s="1"/>
      <c r="F1935" s="119"/>
      <c r="G1935" s="114"/>
      <c r="H1935" s="114"/>
      <c r="I1935" s="115"/>
      <c r="J1935" s="39"/>
      <c r="K1935" s="39"/>
      <c r="L1935" s="36">
        <f t="shared" si="124"/>
        <v>0</v>
      </c>
      <c r="N1935"/>
      <c r="O1935"/>
      <c r="Q1935" s="22"/>
      <c r="S1935" s="22"/>
      <c r="U1935" s="22"/>
      <c r="W1935" s="22"/>
      <c r="Y1935" s="22"/>
      <c r="Z1935"/>
      <c r="AA1935"/>
    </row>
    <row r="1936" spans="1:28" ht="45" customHeight="1" outlineLevel="1" thickBot="1" x14ac:dyDescent="0.3">
      <c r="B1936" s="1"/>
      <c r="D1936" s="1"/>
      <c r="E1936" s="1"/>
      <c r="F1936" s="119"/>
      <c r="G1936" s="114"/>
      <c r="H1936" s="114"/>
      <c r="I1936" s="115"/>
      <c r="J1936" s="39"/>
      <c r="K1936" s="39"/>
      <c r="L1936" s="36">
        <f t="shared" si="124"/>
        <v>0</v>
      </c>
      <c r="N1936"/>
      <c r="O1936"/>
      <c r="Q1936" s="22"/>
      <c r="S1936" s="22"/>
      <c r="U1936" s="22"/>
      <c r="W1936" s="22"/>
      <c r="Y1936" s="22"/>
      <c r="Z1936"/>
      <c r="AA1936"/>
      <c r="AB1936"/>
    </row>
    <row r="1937" spans="2:28" ht="45" customHeight="1" outlineLevel="1" thickBot="1" x14ac:dyDescent="0.3">
      <c r="B1937" s="1"/>
      <c r="D1937" s="1"/>
      <c r="E1937" s="1"/>
      <c r="F1937" s="119"/>
      <c r="G1937" s="114"/>
      <c r="H1937" s="114"/>
      <c r="I1937" s="115"/>
      <c r="J1937" s="39"/>
      <c r="K1937" s="39"/>
      <c r="L1937" s="36">
        <f t="shared" si="124"/>
        <v>0</v>
      </c>
      <c r="N1937"/>
      <c r="O1937"/>
      <c r="Q1937" s="22"/>
      <c r="S1937" s="22"/>
      <c r="U1937" s="22"/>
      <c r="W1937" s="22"/>
      <c r="Y1937" s="22"/>
      <c r="Z1937"/>
      <c r="AA1937"/>
      <c r="AB1937"/>
    </row>
    <row r="1938" spans="2:28" ht="45" customHeight="1" outlineLevel="1" thickBot="1" x14ac:dyDescent="0.3">
      <c r="B1938" s="1"/>
      <c r="D1938" s="1"/>
      <c r="E1938" s="1"/>
      <c r="F1938" s="119"/>
      <c r="G1938" s="114"/>
      <c r="H1938" s="114"/>
      <c r="I1938" s="115"/>
      <c r="J1938" s="39"/>
      <c r="K1938" s="39"/>
      <c r="L1938" s="36">
        <f t="shared" si="124"/>
        <v>0</v>
      </c>
      <c r="N1938"/>
      <c r="O1938"/>
      <c r="Q1938"/>
      <c r="S1938"/>
      <c r="T1938"/>
      <c r="U1938"/>
      <c r="V1938"/>
      <c r="W1938"/>
      <c r="X1938"/>
      <c r="Y1938"/>
      <c r="Z1938"/>
      <c r="AA1938"/>
      <c r="AB1938"/>
    </row>
    <row r="1939" spans="2:28" ht="45" customHeight="1" outlineLevel="1" thickBot="1" x14ac:dyDescent="0.3">
      <c r="B1939" s="1"/>
      <c r="D1939" s="1"/>
      <c r="E1939" s="1"/>
      <c r="F1939" s="119"/>
      <c r="G1939" s="114"/>
      <c r="H1939" s="114"/>
      <c r="I1939" s="115"/>
      <c r="J1939" s="39"/>
      <c r="K1939" s="39"/>
      <c r="L1939" s="36">
        <f t="shared" si="124"/>
        <v>0</v>
      </c>
      <c r="N1939"/>
      <c r="O1939"/>
      <c r="Q1939"/>
      <c r="S1939"/>
      <c r="T1939"/>
      <c r="U1939"/>
      <c r="V1939"/>
      <c r="W1939"/>
      <c r="X1939"/>
      <c r="Y1939"/>
      <c r="Z1939"/>
      <c r="AA1939"/>
      <c r="AB1939"/>
    </row>
    <row r="1940" spans="2:28" ht="45" customHeight="1" outlineLevel="1" thickBot="1" x14ac:dyDescent="0.3">
      <c r="B1940" s="1"/>
      <c r="D1940" s="1"/>
      <c r="E1940" s="1"/>
      <c r="F1940" s="119"/>
      <c r="G1940" s="114"/>
      <c r="H1940" s="114"/>
      <c r="I1940" s="115"/>
      <c r="J1940" s="39"/>
      <c r="K1940" s="39"/>
      <c r="L1940" s="36">
        <f t="shared" si="124"/>
        <v>0</v>
      </c>
      <c r="N1940"/>
      <c r="O1940"/>
      <c r="Q1940"/>
      <c r="S1940"/>
      <c r="T1940"/>
      <c r="U1940"/>
      <c r="V1940"/>
      <c r="W1940"/>
      <c r="X1940"/>
      <c r="Y1940"/>
      <c r="Z1940"/>
      <c r="AA1940"/>
      <c r="AB1940"/>
    </row>
    <row r="1941" spans="2:28" ht="45" customHeight="1" outlineLevel="1" thickBot="1" x14ac:dyDescent="0.3">
      <c r="B1941" s="1"/>
      <c r="D1941" s="1"/>
      <c r="E1941" s="1"/>
      <c r="F1941" s="119"/>
      <c r="G1941" s="114"/>
      <c r="H1941" s="114"/>
      <c r="I1941" s="115"/>
      <c r="J1941" s="39"/>
      <c r="K1941" s="39"/>
      <c r="L1941" s="36">
        <f t="shared" si="124"/>
        <v>0</v>
      </c>
      <c r="N1941"/>
      <c r="O1941"/>
      <c r="Q1941"/>
      <c r="S1941"/>
      <c r="T1941"/>
      <c r="U1941"/>
      <c r="V1941"/>
      <c r="W1941"/>
      <c r="X1941"/>
      <c r="Y1941"/>
      <c r="Z1941"/>
      <c r="AA1941"/>
      <c r="AB1941"/>
    </row>
    <row r="1942" spans="2:28" ht="45" customHeight="1" outlineLevel="1" thickBot="1" x14ac:dyDescent="0.3">
      <c r="B1942" s="1"/>
      <c r="D1942" s="1"/>
      <c r="E1942" s="1"/>
      <c r="F1942" s="119"/>
      <c r="G1942" s="114"/>
      <c r="H1942" s="114"/>
      <c r="I1942" s="115"/>
      <c r="J1942" s="39"/>
      <c r="K1942" s="39"/>
      <c r="L1942" s="36">
        <f t="shared" si="124"/>
        <v>0</v>
      </c>
      <c r="N1942"/>
      <c r="O1942"/>
      <c r="Q1942"/>
      <c r="S1942"/>
      <c r="T1942"/>
      <c r="U1942"/>
      <c r="V1942"/>
      <c r="W1942"/>
      <c r="X1942"/>
      <c r="Y1942"/>
      <c r="Z1942"/>
      <c r="AA1942"/>
      <c r="AB1942"/>
    </row>
    <row r="1943" spans="2:28" ht="45" customHeight="1" outlineLevel="1" thickBot="1" x14ac:dyDescent="0.3">
      <c r="B1943" s="1"/>
      <c r="D1943" s="1"/>
      <c r="E1943" s="1"/>
      <c r="F1943" s="119"/>
      <c r="G1943" s="114"/>
      <c r="H1943" s="114"/>
      <c r="I1943" s="115"/>
      <c r="J1943" s="39"/>
      <c r="K1943" s="39"/>
      <c r="L1943" s="36">
        <f t="shared" si="124"/>
        <v>0</v>
      </c>
      <c r="N1943"/>
      <c r="O1943"/>
      <c r="Q1943"/>
      <c r="S1943"/>
      <c r="T1943"/>
      <c r="U1943"/>
      <c r="V1943"/>
      <c r="W1943"/>
      <c r="X1943"/>
      <c r="Y1943"/>
      <c r="Z1943"/>
      <c r="AA1943"/>
      <c r="AB1943"/>
    </row>
    <row r="1944" spans="2:28" ht="45" customHeight="1" outlineLevel="1" thickBot="1" x14ac:dyDescent="0.3">
      <c r="B1944" s="1"/>
      <c r="D1944" s="1"/>
      <c r="E1944" s="1"/>
      <c r="F1944" s="119"/>
      <c r="G1944" s="114"/>
      <c r="H1944" s="114"/>
      <c r="I1944" s="115"/>
      <c r="J1944" s="39"/>
      <c r="K1944" s="39"/>
      <c r="L1944" s="36">
        <f t="shared" si="124"/>
        <v>0</v>
      </c>
      <c r="N1944"/>
      <c r="O1944"/>
      <c r="Q1944"/>
      <c r="S1944"/>
      <c r="T1944"/>
      <c r="U1944"/>
      <c r="V1944"/>
      <c r="W1944"/>
      <c r="X1944"/>
      <c r="Y1944"/>
      <c r="Z1944"/>
      <c r="AA1944"/>
      <c r="AB1944"/>
    </row>
    <row r="1945" spans="2:28" ht="45" customHeight="1" outlineLevel="1" thickBot="1" x14ac:dyDescent="0.3">
      <c r="B1945" s="1"/>
      <c r="D1945" s="1"/>
      <c r="E1945" s="1"/>
      <c r="F1945" s="119"/>
      <c r="G1945" s="114"/>
      <c r="H1945" s="114"/>
      <c r="I1945" s="115"/>
      <c r="J1945" s="39"/>
      <c r="K1945" s="39"/>
      <c r="L1945" s="36">
        <f t="shared" si="124"/>
        <v>0</v>
      </c>
      <c r="N1945"/>
      <c r="O1945"/>
      <c r="Q1945"/>
      <c r="S1945"/>
      <c r="T1945"/>
      <c r="U1945"/>
      <c r="V1945"/>
      <c r="W1945"/>
      <c r="X1945"/>
      <c r="Y1945"/>
      <c r="Z1945"/>
      <c r="AA1945"/>
      <c r="AB1945"/>
    </row>
    <row r="1946" spans="2:28" ht="55.5" customHeight="1" outlineLevel="1" thickBot="1" x14ac:dyDescent="0.3">
      <c r="B1946" s="1"/>
      <c r="D1946" s="1"/>
      <c r="E1946" s="1"/>
      <c r="F1946" s="119"/>
      <c r="G1946" s="114"/>
      <c r="H1946" s="114"/>
      <c r="I1946" s="115"/>
      <c r="J1946" s="39"/>
      <c r="K1946" s="39"/>
      <c r="L1946" s="36">
        <f t="shared" si="124"/>
        <v>0</v>
      </c>
      <c r="N1946"/>
      <c r="O1946"/>
      <c r="Q1946"/>
      <c r="S1946"/>
      <c r="T1946"/>
      <c r="U1946"/>
      <c r="V1946"/>
      <c r="W1946"/>
      <c r="X1946"/>
      <c r="Y1946"/>
      <c r="Z1946"/>
      <c r="AA1946"/>
      <c r="AB1946"/>
    </row>
    <row r="1947" spans="2:28" ht="45" customHeight="1" outlineLevel="1" thickBot="1" x14ac:dyDescent="0.3">
      <c r="B1947" s="1"/>
      <c r="D1947" s="1"/>
      <c r="E1947" s="1"/>
      <c r="F1947" s="119"/>
      <c r="G1947" s="114"/>
      <c r="H1947" s="114"/>
      <c r="I1947" s="115"/>
      <c r="J1947" s="39"/>
      <c r="K1947" s="39"/>
      <c r="L1947" s="36">
        <f t="shared" si="124"/>
        <v>0</v>
      </c>
      <c r="N1947"/>
      <c r="O1947"/>
      <c r="Q1947"/>
      <c r="S1947"/>
      <c r="T1947"/>
      <c r="U1947"/>
      <c r="V1947"/>
      <c r="W1947"/>
      <c r="X1947"/>
      <c r="Y1947"/>
      <c r="Z1947"/>
      <c r="AA1947"/>
      <c r="AB1947"/>
    </row>
    <row r="1948" spans="2:28" ht="45" customHeight="1" outlineLevel="1" thickBot="1" x14ac:dyDescent="0.3">
      <c r="B1948" s="1"/>
      <c r="D1948" s="1"/>
      <c r="E1948" s="1"/>
      <c r="F1948" s="119"/>
      <c r="G1948" s="114"/>
      <c r="H1948" s="114"/>
      <c r="I1948" s="115"/>
      <c r="J1948" s="39"/>
      <c r="K1948" s="39"/>
      <c r="L1948" s="36">
        <f t="shared" si="124"/>
        <v>0</v>
      </c>
      <c r="N1948"/>
      <c r="O1948"/>
      <c r="Q1948"/>
      <c r="S1948"/>
      <c r="T1948"/>
      <c r="U1948"/>
      <c r="V1948"/>
      <c r="W1948"/>
      <c r="X1948"/>
      <c r="Y1948"/>
      <c r="Z1948"/>
      <c r="AA1948"/>
      <c r="AB1948"/>
    </row>
    <row r="1949" spans="2:28" ht="45" customHeight="1" outlineLevel="1" thickBot="1" x14ac:dyDescent="0.3">
      <c r="B1949" s="1"/>
      <c r="D1949" s="1"/>
      <c r="E1949" s="1"/>
      <c r="F1949" s="119"/>
      <c r="G1949" s="114"/>
      <c r="H1949" s="114"/>
      <c r="I1949" s="115"/>
      <c r="J1949" s="39"/>
      <c r="K1949" s="39"/>
      <c r="L1949" s="36">
        <f t="shared" si="124"/>
        <v>0</v>
      </c>
      <c r="N1949"/>
      <c r="O1949"/>
      <c r="Q1949"/>
      <c r="S1949"/>
      <c r="T1949"/>
      <c r="U1949"/>
      <c r="V1949"/>
      <c r="W1949"/>
      <c r="X1949"/>
      <c r="Y1949"/>
      <c r="Z1949"/>
      <c r="AA1949"/>
      <c r="AB1949"/>
    </row>
    <row r="1950" spans="2:28" ht="45" customHeight="1" outlineLevel="1" thickBot="1" x14ac:dyDescent="0.3">
      <c r="B1950" s="1"/>
      <c r="D1950" s="1"/>
      <c r="E1950" s="1"/>
      <c r="F1950" s="119"/>
      <c r="G1950" s="114"/>
      <c r="H1950" s="114"/>
      <c r="I1950" s="115"/>
      <c r="J1950" s="39"/>
      <c r="K1950" s="39"/>
      <c r="L1950" s="36">
        <f t="shared" si="124"/>
        <v>0</v>
      </c>
      <c r="N1950"/>
      <c r="O1950"/>
      <c r="Q1950"/>
      <c r="S1950"/>
      <c r="T1950"/>
      <c r="U1950"/>
      <c r="V1950"/>
      <c r="W1950"/>
      <c r="X1950"/>
      <c r="Y1950"/>
      <c r="Z1950"/>
      <c r="AA1950"/>
      <c r="AB1950"/>
    </row>
    <row r="1951" spans="2:28" ht="45" customHeight="1" outlineLevel="1" thickBot="1" x14ac:dyDescent="0.3">
      <c r="B1951" s="1"/>
      <c r="D1951" s="1"/>
      <c r="E1951" s="1"/>
      <c r="F1951" s="119"/>
      <c r="G1951" s="114"/>
      <c r="H1951" s="114"/>
      <c r="I1951" s="115"/>
      <c r="J1951" s="39"/>
      <c r="K1951" s="39"/>
      <c r="L1951" s="36">
        <f t="shared" si="124"/>
        <v>0</v>
      </c>
      <c r="N1951"/>
      <c r="O1951"/>
      <c r="Q1951"/>
      <c r="S1951"/>
      <c r="T1951"/>
      <c r="U1951"/>
      <c r="V1951"/>
      <c r="W1951"/>
      <c r="X1951"/>
      <c r="Y1951"/>
      <c r="Z1951"/>
      <c r="AA1951"/>
      <c r="AB1951"/>
    </row>
    <row r="1952" spans="2:28" ht="45" customHeight="1" outlineLevel="1" thickBot="1" x14ac:dyDescent="0.3">
      <c r="B1952" s="1"/>
      <c r="D1952" s="1"/>
      <c r="E1952" s="1"/>
      <c r="F1952" s="119"/>
      <c r="G1952" s="114"/>
      <c r="H1952" s="114"/>
      <c r="I1952" s="115"/>
      <c r="J1952" s="39"/>
      <c r="K1952" s="39"/>
      <c r="L1952" s="36">
        <f t="shared" si="124"/>
        <v>0</v>
      </c>
      <c r="N1952"/>
      <c r="O1952"/>
      <c r="Q1952"/>
      <c r="S1952"/>
      <c r="T1952"/>
      <c r="U1952"/>
      <c r="V1952"/>
      <c r="W1952"/>
      <c r="X1952"/>
      <c r="Y1952"/>
      <c r="Z1952"/>
      <c r="AA1952"/>
      <c r="AB1952"/>
    </row>
    <row r="1953" spans="1:28" ht="45" customHeight="1" outlineLevel="1" thickBot="1" x14ac:dyDescent="0.3">
      <c r="B1953" s="1"/>
      <c r="D1953" s="1"/>
      <c r="E1953" s="1"/>
      <c r="F1953" s="119"/>
      <c r="G1953" s="114"/>
      <c r="H1953" s="114"/>
      <c r="I1953" s="115"/>
      <c r="J1953" s="39"/>
      <c r="K1953" s="39"/>
      <c r="L1953" s="36">
        <f t="shared" si="124"/>
        <v>0</v>
      </c>
      <c r="N1953"/>
      <c r="O1953"/>
      <c r="Q1953"/>
      <c r="S1953"/>
      <c r="T1953"/>
      <c r="U1953"/>
      <c r="V1953"/>
      <c r="W1953"/>
      <c r="X1953"/>
      <c r="Y1953"/>
      <c r="Z1953"/>
      <c r="AA1953"/>
      <c r="AB1953"/>
    </row>
    <row r="1954" spans="1:28" ht="45" customHeight="1" outlineLevel="1" thickBot="1" x14ac:dyDescent="0.3">
      <c r="B1954" s="1"/>
      <c r="D1954" s="1"/>
      <c r="E1954" s="1"/>
      <c r="F1954" s="119"/>
      <c r="G1954" s="114"/>
      <c r="H1954" s="114"/>
      <c r="I1954" s="115"/>
      <c r="J1954" s="39"/>
      <c r="K1954" s="39"/>
      <c r="L1954" s="36">
        <f t="shared" si="124"/>
        <v>0</v>
      </c>
      <c r="N1954"/>
      <c r="O1954"/>
      <c r="Q1954"/>
      <c r="S1954"/>
      <c r="T1954"/>
      <c r="U1954"/>
      <c r="V1954"/>
      <c r="W1954"/>
      <c r="X1954"/>
      <c r="Y1954"/>
      <c r="Z1954"/>
      <c r="AA1954"/>
      <c r="AB1954"/>
    </row>
    <row r="1955" spans="1:28" ht="45" customHeight="1" outlineLevel="1" thickBot="1" x14ac:dyDescent="0.3">
      <c r="B1955" s="1"/>
      <c r="D1955" s="1"/>
      <c r="E1955" s="1"/>
      <c r="F1955" s="119"/>
      <c r="G1955" s="114"/>
      <c r="H1955" s="114"/>
      <c r="I1955" s="115"/>
      <c r="J1955" s="39"/>
      <c r="K1955" s="39"/>
      <c r="L1955" s="36">
        <f t="shared" si="124"/>
        <v>0</v>
      </c>
      <c r="N1955"/>
      <c r="O1955"/>
      <c r="Q1955"/>
      <c r="S1955"/>
      <c r="T1955"/>
      <c r="U1955"/>
      <c r="V1955"/>
      <c r="W1955"/>
      <c r="X1955"/>
      <c r="Y1955"/>
      <c r="Z1955"/>
      <c r="AA1955"/>
      <c r="AB1955"/>
    </row>
    <row r="1956" spans="1:28" ht="45" customHeight="1" outlineLevel="1" thickBot="1" x14ac:dyDescent="0.3">
      <c r="B1956" s="1"/>
      <c r="D1956" s="1"/>
      <c r="E1956" s="1"/>
      <c r="F1956" s="119"/>
      <c r="G1956" s="114"/>
      <c r="H1956" s="114"/>
      <c r="I1956" s="115"/>
      <c r="J1956" s="39"/>
      <c r="K1956" s="39"/>
      <c r="L1956" s="36">
        <f t="shared" si="124"/>
        <v>0</v>
      </c>
      <c r="N1956"/>
      <c r="O1956"/>
      <c r="Q1956"/>
      <c r="S1956"/>
      <c r="T1956"/>
      <c r="U1956"/>
      <c r="V1956"/>
      <c r="W1956"/>
      <c r="X1956"/>
      <c r="Y1956"/>
      <c r="Z1956"/>
      <c r="AA1956"/>
      <c r="AB1956"/>
    </row>
    <row r="1957" spans="1:28" ht="45" customHeight="1" outlineLevel="1" thickBot="1" x14ac:dyDescent="0.3">
      <c r="B1957" s="1"/>
      <c r="D1957" s="1"/>
      <c r="E1957" s="1"/>
      <c r="F1957" s="119"/>
      <c r="G1957" s="114"/>
      <c r="H1957" s="114"/>
      <c r="I1957" s="115"/>
      <c r="J1957" s="39"/>
      <c r="K1957" s="39"/>
      <c r="L1957" s="36">
        <f t="shared" si="124"/>
        <v>0</v>
      </c>
      <c r="N1957"/>
      <c r="O1957"/>
      <c r="Q1957"/>
      <c r="S1957"/>
      <c r="T1957"/>
      <c r="U1957"/>
      <c r="V1957"/>
      <c r="W1957"/>
      <c r="X1957"/>
      <c r="Y1957"/>
      <c r="Z1957"/>
      <c r="AA1957"/>
      <c r="AB1957"/>
    </row>
    <row r="1958" spans="1:28" ht="45" customHeight="1" outlineLevel="1" thickBot="1" x14ac:dyDescent="0.3">
      <c r="B1958" s="1"/>
      <c r="D1958" s="1"/>
      <c r="E1958" s="1"/>
      <c r="F1958" s="119"/>
      <c r="G1958" s="114"/>
      <c r="H1958" s="114"/>
      <c r="I1958" s="115"/>
      <c r="J1958" s="39"/>
      <c r="K1958" s="39"/>
      <c r="L1958" s="36">
        <f t="shared" si="124"/>
        <v>0</v>
      </c>
      <c r="N1958"/>
      <c r="O1958"/>
      <c r="Q1958"/>
      <c r="S1958"/>
      <c r="T1958"/>
      <c r="U1958"/>
      <c r="V1958"/>
      <c r="W1958"/>
      <c r="X1958"/>
      <c r="Y1958"/>
      <c r="Z1958"/>
      <c r="AA1958"/>
      <c r="AB1958"/>
    </row>
    <row r="1959" spans="1:28" ht="45" customHeight="1" outlineLevel="1" thickBot="1" x14ac:dyDescent="0.3">
      <c r="B1959" s="1"/>
      <c r="D1959" s="1"/>
      <c r="E1959" s="1"/>
      <c r="F1959" s="119"/>
      <c r="G1959" s="114"/>
      <c r="H1959" s="114"/>
      <c r="I1959" s="115"/>
      <c r="J1959" s="39"/>
      <c r="K1959" s="39"/>
      <c r="L1959" s="36">
        <f t="shared" si="124"/>
        <v>0</v>
      </c>
      <c r="N1959"/>
      <c r="O1959"/>
      <c r="Q1959"/>
      <c r="S1959"/>
      <c r="T1959"/>
      <c r="U1959"/>
      <c r="V1959"/>
      <c r="W1959"/>
      <c r="X1959"/>
      <c r="Y1959"/>
      <c r="Z1959"/>
      <c r="AA1959"/>
      <c r="AB1959"/>
    </row>
    <row r="1960" spans="1:28" ht="45" customHeight="1" outlineLevel="1" thickBot="1" x14ac:dyDescent="0.3">
      <c r="B1960" s="1"/>
      <c r="D1960" s="1"/>
      <c r="E1960" s="1"/>
      <c r="F1960" s="119"/>
      <c r="G1960" s="114"/>
      <c r="H1960" s="114"/>
      <c r="I1960" s="115"/>
      <c r="J1960" s="39"/>
      <c r="K1960" s="39"/>
      <c r="L1960" s="36">
        <f t="shared" si="124"/>
        <v>0</v>
      </c>
      <c r="N1960"/>
      <c r="O1960"/>
      <c r="Q1960"/>
      <c r="S1960"/>
      <c r="T1960"/>
      <c r="U1960"/>
      <c r="V1960"/>
      <c r="W1960"/>
      <c r="X1960"/>
      <c r="Y1960"/>
      <c r="Z1960"/>
      <c r="AA1960"/>
      <c r="AB1960"/>
    </row>
    <row r="1961" spans="1:28" ht="45" customHeight="1" outlineLevel="1" thickBot="1" x14ac:dyDescent="0.3">
      <c r="B1961" s="1"/>
      <c r="D1961" s="1"/>
      <c r="E1961" s="1"/>
      <c r="F1961" s="119"/>
      <c r="G1961" s="114"/>
      <c r="H1961" s="114"/>
      <c r="I1961" s="115"/>
      <c r="J1961" s="39"/>
      <c r="K1961" s="39"/>
      <c r="L1961" s="36">
        <f t="shared" si="124"/>
        <v>0</v>
      </c>
      <c r="N1961"/>
      <c r="O1961"/>
      <c r="AB1961"/>
    </row>
    <row r="1962" spans="1:28" ht="45" customHeight="1" outlineLevel="1" thickBot="1" x14ac:dyDescent="0.3">
      <c r="B1962" s="1"/>
      <c r="D1962" s="1"/>
      <c r="E1962" s="1"/>
      <c r="F1962" s="119"/>
      <c r="G1962" s="114"/>
      <c r="H1962" s="114"/>
      <c r="I1962" s="115"/>
      <c r="J1962" s="39"/>
      <c r="K1962" s="39"/>
      <c r="L1962" s="36">
        <f t="shared" si="124"/>
        <v>0</v>
      </c>
      <c r="N1962"/>
      <c r="O1962"/>
      <c r="AB1962"/>
    </row>
    <row r="1963" spans="1:28" ht="21" customHeight="1" outlineLevel="1" thickBot="1" x14ac:dyDescent="0.3">
      <c r="A1963" s="55"/>
      <c r="B1963" s="1"/>
      <c r="D1963" s="1"/>
      <c r="E1963" s="1"/>
      <c r="F1963" s="119" t="s">
        <v>15</v>
      </c>
      <c r="G1963" s="114"/>
      <c r="H1963" s="114"/>
      <c r="I1963" s="115"/>
      <c r="J1963" s="39">
        <f>SUM(J1928:J1962)</f>
        <v>0</v>
      </c>
      <c r="K1963" s="39">
        <f>SUM(K1928:K1962)</f>
        <v>0</v>
      </c>
      <c r="L1963" s="36">
        <f t="shared" si="124"/>
        <v>0</v>
      </c>
      <c r="N1963"/>
      <c r="O1963"/>
      <c r="AB1963"/>
    </row>
    <row r="1964" spans="1:28" x14ac:dyDescent="0.25">
      <c r="J1964" s="7">
        <f>J1963+J1883+J1864+J1838+J1821+J1777+J1741+J1728+J1701</f>
        <v>119</v>
      </c>
      <c r="K1964" s="7">
        <f>K1963+K1883+K1864+K1838+K1821+K1777+K1741+K1728+K1701</f>
        <v>114</v>
      </c>
      <c r="N1964"/>
      <c r="O1964"/>
    </row>
    <row r="1965" spans="1:28" ht="27" customHeight="1" thickBot="1" x14ac:dyDescent="0.3">
      <c r="B1965" s="1"/>
      <c r="D1965" s="1"/>
      <c r="F1965" s="124" t="str">
        <f>F1923</f>
        <v>METAS FINANCEIRAS 2019</v>
      </c>
      <c r="G1965" s="124"/>
      <c r="H1965" s="124"/>
      <c r="I1965" s="124"/>
      <c r="J1965" s="124"/>
      <c r="K1965" s="124"/>
      <c r="L1965" s="124"/>
      <c r="N1965" s="8" t="s">
        <v>1</v>
      </c>
      <c r="O1965" s="9" t="s">
        <v>2</v>
      </c>
      <c r="Q1965" s="123" t="s">
        <v>3</v>
      </c>
      <c r="R1965" s="11"/>
      <c r="S1965" s="123" t="s">
        <v>4</v>
      </c>
      <c r="T1965" s="12"/>
      <c r="U1965" s="123" t="s">
        <v>5</v>
      </c>
      <c r="V1965" s="12"/>
      <c r="W1965" s="123" t="s">
        <v>6</v>
      </c>
      <c r="X1965" s="13"/>
      <c r="Y1965" s="123" t="s">
        <v>7</v>
      </c>
      <c r="Z1965" s="13"/>
      <c r="AA1965" s="123" t="s">
        <v>8</v>
      </c>
    </row>
    <row r="1966" spans="1:28" ht="30" customHeight="1" thickBot="1" x14ac:dyDescent="0.3">
      <c r="B1966" s="14" t="str">
        <f>B1924</f>
        <v>Unidade Responsável</v>
      </c>
      <c r="C1966" s="14" t="str">
        <f t="shared" ref="C1966:L1966" si="125">C1924</f>
        <v>P/A</v>
      </c>
      <c r="D1966" s="14" t="str">
        <f t="shared" si="125"/>
        <v>Denominação</v>
      </c>
      <c r="E1966" s="14" t="str">
        <f t="shared" si="125"/>
        <v>Objetivo Estratégico Principal</v>
      </c>
      <c r="F1966" s="15">
        <f t="shared" si="125"/>
        <v>0</v>
      </c>
      <c r="G1966" s="16" t="str">
        <f t="shared" si="125"/>
        <v>Programação 2019</v>
      </c>
      <c r="H1966" s="15" t="str">
        <f t="shared" si="125"/>
        <v>Transposições no período
Janeiro á Junho</v>
      </c>
      <c r="I1966" s="16" t="str">
        <f t="shared" si="125"/>
        <v>Total programado + Transposições em 30/06/2019</v>
      </c>
      <c r="J1966" s="17" t="str">
        <f t="shared" si="125"/>
        <v>Total executado no período</v>
      </c>
      <c r="K1966" s="18" t="str">
        <f t="shared" si="125"/>
        <v>Total executado acumulado</v>
      </c>
      <c r="L1966" s="19" t="str">
        <f t="shared" si="125"/>
        <v>% de realização em relação ao total executado</v>
      </c>
      <c r="N1966" s="76"/>
      <c r="O1966" s="76"/>
      <c r="Q1966" s="116"/>
      <c r="R1966" s="43"/>
      <c r="S1966" s="116"/>
      <c r="T1966" s="21"/>
      <c r="U1966" s="116"/>
      <c r="V1966" s="21"/>
      <c r="W1966" s="116"/>
      <c r="X1966" s="21"/>
      <c r="Y1966" s="116"/>
      <c r="Z1966" s="21"/>
      <c r="AA1966" s="116"/>
    </row>
    <row r="1967" spans="1:28" ht="59.25" customHeight="1" thickBot="1" x14ac:dyDescent="0.3">
      <c r="A1967" s="23" t="str">
        <f>'[1]Quadro Geral'!A65</f>
        <v>05.09.001</v>
      </c>
      <c r="B1967" s="24" t="str">
        <f>VLOOKUP(A1967,'[1]Quadro Geral'!$A$7:$N$78,'META FÍSICA e FINANCEIRA'!$B$2,0)</f>
        <v>Comissão Temporária de Habitação</v>
      </c>
      <c r="C1967" s="25" t="str">
        <f>VLOOKUP(A1967,'[1]Quadro Geral'!$A$7:$N$78,'META FÍSICA e FINANCEIRA'!$C$2,0)</f>
        <v>P</v>
      </c>
      <c r="D1967" s="25" t="str">
        <f>VLOOKUP(A1967,'[1]Quadro Geral'!$A$7:$N$78,'META FÍSICA e FINANCEIRA'!$D$2,0)</f>
        <v>05.09.001 - Comissão Temporária de Habitação</v>
      </c>
      <c r="E1967" s="26" t="str">
        <f>VLOOKUP(A1967,'[1]Quadro Geral'!$A$7:$N$78,'META FÍSICA e FINANCEIRA'!$E$2,0)</f>
        <v>Garantir a participação dos Arquitetos e Urbanistas no planejamento territorial e na gestão urbana</v>
      </c>
      <c r="F1967" s="27" t="e">
        <f>VLOOKUP(E1967,'[1]Quadro Geral'!$A$7:$N$78,'META FÍSICA e FINANCEIRA'!$B$2,0)</f>
        <v>#N/A</v>
      </c>
      <c r="G1967" s="28">
        <f>VLOOKUP(A1967,'[1]Quadro Geral'!$A$7:$N$78,'META FÍSICA e FINANCEIRA'!$G$1,0)</f>
        <v>41063.735999999997</v>
      </c>
      <c r="H1967" s="27">
        <f>VLOOKUP(A1967,'[1]Quadro Geral'!$A$7:$N$78,'META FÍSICA e FINANCEIRA'!$H$1,0)</f>
        <v>4.0000000008149073E-3</v>
      </c>
      <c r="I1967" s="28">
        <f>VLOOKUP(A1967,'[1]Quadro Geral'!$A$7:$N$78,'META FÍSICA e FINANCEIRA'!$I$1,0)</f>
        <v>41063.74</v>
      </c>
      <c r="J1967" s="29">
        <f>VLOOKUP(A1967,'[1]Quadro Geral'!$A$7:$N$78,'META FÍSICA e FINANCEIRA'!$J$1,0)</f>
        <v>18340.37</v>
      </c>
      <c r="K1967" s="30">
        <f>VLOOKUP(A1967,'[1]Quadro Geral'!$A$7:$N$78,'META FÍSICA e FINANCEIRA'!$K$1,0)</f>
        <v>18340.37</v>
      </c>
      <c r="L1967" s="31">
        <f>IFERROR(K1967/G1967,0)</f>
        <v>0.44663179209996867</v>
      </c>
      <c r="N1967" s="45"/>
      <c r="O1967" s="45"/>
      <c r="Q1967" s="44"/>
      <c r="S1967" s="20"/>
      <c r="U1967" s="20"/>
      <c r="W1967" s="20"/>
      <c r="Y1967" s="20"/>
      <c r="AA1967" s="20"/>
    </row>
    <row r="1968" spans="1:28" ht="36.75" customHeight="1" outlineLevel="1" thickBot="1" x14ac:dyDescent="0.3">
      <c r="A1968" s="54"/>
      <c r="B1968"/>
      <c r="C1968"/>
      <c r="D1968"/>
      <c r="E1968"/>
      <c r="F1968" s="116" t="str">
        <f>$F$5</f>
        <v>METAS FÍSICAS  2019</v>
      </c>
      <c r="G1968" s="116"/>
      <c r="H1968" s="116"/>
      <c r="I1968" s="116"/>
      <c r="J1968" s="116"/>
      <c r="K1968" s="116"/>
      <c r="L1968" s="116"/>
      <c r="N1968" s="45"/>
      <c r="O1968" s="45"/>
      <c r="Q1968" s="20"/>
      <c r="S1968" s="22"/>
      <c r="U1968" s="22"/>
      <c r="W1968" s="22"/>
      <c r="Y1968" s="22"/>
      <c r="AA1968" s="22"/>
    </row>
    <row r="1969" spans="1:28" ht="21" customHeight="1" outlineLevel="1" thickBot="1" x14ac:dyDescent="0.3">
      <c r="A1969" s="54"/>
      <c r="B1969"/>
      <c r="C1969"/>
      <c r="D1969"/>
      <c r="E1969"/>
      <c r="F1969" s="117" t="s">
        <v>11</v>
      </c>
      <c r="G1969" s="117"/>
      <c r="H1969" s="117"/>
      <c r="I1969" s="118"/>
      <c r="J1969" s="33" t="s">
        <v>12</v>
      </c>
      <c r="K1969" s="33" t="s">
        <v>13</v>
      </c>
      <c r="L1969" s="34" t="s">
        <v>14</v>
      </c>
      <c r="N1969" s="45"/>
      <c r="O1969" s="45"/>
      <c r="Q1969" s="22"/>
      <c r="S1969" s="22"/>
      <c r="U1969" s="22"/>
      <c r="W1969" s="22"/>
      <c r="Y1969" s="22"/>
      <c r="AA1969" s="22"/>
    </row>
    <row r="1970" spans="1:28" ht="45" customHeight="1" outlineLevel="1" thickBot="1" x14ac:dyDescent="0.3">
      <c r="B1970" s="1"/>
      <c r="D1970" s="1"/>
      <c r="E1970" s="1"/>
      <c r="F1970" s="119"/>
      <c r="G1970" s="114"/>
      <c r="H1970" s="114"/>
      <c r="I1970" s="115"/>
      <c r="J1970" s="39"/>
      <c r="K1970" s="39"/>
      <c r="L1970" s="36">
        <f>IFERROR(K1970/J1970,0)</f>
        <v>0</v>
      </c>
      <c r="N1970" s="45"/>
      <c r="O1970" s="45"/>
      <c r="Q1970" s="22"/>
      <c r="S1970" s="22"/>
      <c r="U1970" s="22"/>
      <c r="W1970" s="22"/>
      <c r="Y1970" s="22"/>
      <c r="AA1970" s="22"/>
    </row>
    <row r="1971" spans="1:28" ht="45" customHeight="1" outlineLevel="1" thickBot="1" x14ac:dyDescent="0.3">
      <c r="B1971" s="1"/>
      <c r="D1971" s="1"/>
      <c r="E1971" s="1"/>
      <c r="F1971" s="119"/>
      <c r="G1971" s="114"/>
      <c r="H1971" s="114"/>
      <c r="I1971" s="115"/>
      <c r="J1971" s="39"/>
      <c r="K1971" s="39"/>
      <c r="L1971" s="36">
        <f t="shared" ref="L1971:L1977" si="126">IFERROR(K1971/J1971,0)</f>
        <v>0</v>
      </c>
      <c r="N1971" s="45"/>
      <c r="O1971" s="45"/>
      <c r="Q1971" s="22"/>
      <c r="S1971" s="22"/>
      <c r="U1971" s="22"/>
      <c r="W1971" s="22"/>
      <c r="Y1971" s="22"/>
      <c r="AA1971" s="22"/>
    </row>
    <row r="1972" spans="1:28" ht="55.5" customHeight="1" outlineLevel="1" thickBot="1" x14ac:dyDescent="0.3">
      <c r="B1972" s="1"/>
      <c r="D1972" s="1"/>
      <c r="E1972" s="1"/>
      <c r="F1972" s="119"/>
      <c r="G1972" s="114"/>
      <c r="H1972" s="114"/>
      <c r="I1972" s="115"/>
      <c r="J1972" s="39"/>
      <c r="K1972" s="39"/>
      <c r="L1972" s="36">
        <f t="shared" si="126"/>
        <v>0</v>
      </c>
      <c r="N1972" s="45"/>
      <c r="O1972" s="45"/>
      <c r="Q1972" s="22"/>
      <c r="S1972" s="22"/>
      <c r="U1972" s="22"/>
      <c r="W1972" s="22"/>
      <c r="Y1972" s="22"/>
      <c r="AA1972" s="22"/>
    </row>
    <row r="1973" spans="1:28" ht="43.5" customHeight="1" outlineLevel="1" thickBot="1" x14ac:dyDescent="0.3">
      <c r="B1973" s="1"/>
      <c r="D1973" s="1"/>
      <c r="E1973" s="1"/>
      <c r="F1973" s="119"/>
      <c r="G1973" s="114"/>
      <c r="H1973" s="114"/>
      <c r="I1973" s="115"/>
      <c r="J1973" s="39"/>
      <c r="K1973" s="39"/>
      <c r="L1973" s="36">
        <f t="shared" si="126"/>
        <v>0</v>
      </c>
      <c r="N1973"/>
      <c r="O1973"/>
      <c r="Q1973" s="22"/>
      <c r="S1973" s="22"/>
      <c r="U1973" s="22"/>
      <c r="W1973" s="22"/>
      <c r="Y1973" s="22"/>
      <c r="AA1973" s="22"/>
    </row>
    <row r="1974" spans="1:28" ht="45" customHeight="1" outlineLevel="1" thickBot="1" x14ac:dyDescent="0.3">
      <c r="B1974" s="1"/>
      <c r="D1974" s="1"/>
      <c r="E1974" s="1"/>
      <c r="F1974" s="119"/>
      <c r="G1974" s="114"/>
      <c r="H1974" s="114"/>
      <c r="I1974" s="115"/>
      <c r="J1974" s="39"/>
      <c r="K1974" s="39"/>
      <c r="L1974" s="36">
        <f t="shared" si="126"/>
        <v>0</v>
      </c>
      <c r="N1974"/>
      <c r="O1974"/>
      <c r="Q1974" s="22"/>
      <c r="S1974" s="22"/>
      <c r="U1974" s="22"/>
      <c r="W1974" s="22"/>
      <c r="Y1974" s="22"/>
      <c r="AA1974" s="22"/>
    </row>
    <row r="1975" spans="1:28" ht="45" customHeight="1" outlineLevel="1" thickBot="1" x14ac:dyDescent="0.3">
      <c r="B1975" s="1"/>
      <c r="D1975" s="1"/>
      <c r="E1975" s="1"/>
      <c r="F1975" s="119"/>
      <c r="G1975" s="114"/>
      <c r="H1975" s="114"/>
      <c r="I1975" s="115"/>
      <c r="J1975" s="39"/>
      <c r="K1975" s="39"/>
      <c r="L1975" s="36">
        <f t="shared" si="126"/>
        <v>0</v>
      </c>
      <c r="N1975"/>
      <c r="O1975"/>
      <c r="Q1975"/>
      <c r="S1975"/>
      <c r="T1975"/>
      <c r="U1975"/>
      <c r="V1975"/>
      <c r="W1975"/>
      <c r="X1975"/>
      <c r="Y1975"/>
      <c r="Z1975"/>
      <c r="AA1975"/>
    </row>
    <row r="1976" spans="1:28" ht="45" customHeight="1" outlineLevel="1" thickBot="1" x14ac:dyDescent="0.3">
      <c r="B1976" s="1"/>
      <c r="D1976" s="1"/>
      <c r="E1976" s="1"/>
      <c r="F1976" s="119"/>
      <c r="G1976" s="114"/>
      <c r="H1976" s="114"/>
      <c r="I1976" s="115"/>
      <c r="J1976" s="39"/>
      <c r="K1976" s="39"/>
      <c r="L1976" s="36">
        <f t="shared" si="126"/>
        <v>0</v>
      </c>
      <c r="N1976"/>
      <c r="O1976"/>
    </row>
    <row r="1977" spans="1:28" ht="21" customHeight="1" outlineLevel="1" thickBot="1" x14ac:dyDescent="0.3">
      <c r="A1977" s="55"/>
      <c r="B1977" s="1"/>
      <c r="D1977" s="1"/>
      <c r="E1977" s="1"/>
      <c r="F1977" s="119" t="s">
        <v>15</v>
      </c>
      <c r="G1977" s="114"/>
      <c r="H1977" s="114"/>
      <c r="I1977" s="115"/>
      <c r="J1977" s="39">
        <f>SUM(J1970:J1976)</f>
        <v>0</v>
      </c>
      <c r="K1977" s="39">
        <f>SUM(K1970:K1976)</f>
        <v>0</v>
      </c>
      <c r="L1977" s="36">
        <f t="shared" si="126"/>
        <v>0</v>
      </c>
      <c r="N1977"/>
      <c r="O1977"/>
      <c r="AB1977"/>
    </row>
    <row r="1978" spans="1:28" x14ac:dyDescent="0.25">
      <c r="N1978"/>
      <c r="O1978"/>
    </row>
    <row r="1979" spans="1:28" ht="27" customHeight="1" thickBot="1" x14ac:dyDescent="0.3">
      <c r="B1979" s="1"/>
      <c r="D1979" s="1"/>
      <c r="F1979" s="124" t="str">
        <f>F1965</f>
        <v>METAS FINANCEIRAS 2019</v>
      </c>
      <c r="G1979" s="124"/>
      <c r="H1979" s="124"/>
      <c r="I1979" s="124"/>
      <c r="J1979" s="124"/>
      <c r="K1979" s="124"/>
      <c r="L1979" s="124"/>
      <c r="N1979" s="8" t="s">
        <v>1</v>
      </c>
      <c r="O1979" s="9" t="s">
        <v>2</v>
      </c>
      <c r="Q1979" s="123" t="s">
        <v>3</v>
      </c>
      <c r="R1979" s="11"/>
      <c r="S1979" s="123" t="s">
        <v>4</v>
      </c>
      <c r="T1979" s="12"/>
      <c r="U1979" s="123" t="s">
        <v>5</v>
      </c>
      <c r="V1979" s="12"/>
      <c r="W1979" s="123" t="s">
        <v>6</v>
      </c>
      <c r="X1979" s="13"/>
      <c r="Y1979" s="123" t="s">
        <v>7</v>
      </c>
      <c r="Z1979" s="13"/>
      <c r="AA1979" s="123" t="s">
        <v>8</v>
      </c>
    </row>
    <row r="1980" spans="1:28" ht="30" customHeight="1" thickBot="1" x14ac:dyDescent="0.3">
      <c r="B1980" s="14" t="str">
        <f>B1966</f>
        <v>Unidade Responsável</v>
      </c>
      <c r="C1980" s="14" t="str">
        <f t="shared" ref="C1980:L1980" si="127">C1966</f>
        <v>P/A</v>
      </c>
      <c r="D1980" s="14" t="str">
        <f t="shared" si="127"/>
        <v>Denominação</v>
      </c>
      <c r="E1980" s="14" t="str">
        <f t="shared" si="127"/>
        <v>Objetivo Estratégico Principal</v>
      </c>
      <c r="F1980" s="15">
        <f t="shared" si="127"/>
        <v>0</v>
      </c>
      <c r="G1980" s="16" t="str">
        <f t="shared" si="127"/>
        <v>Programação 2019</v>
      </c>
      <c r="H1980" s="15" t="str">
        <f t="shared" si="127"/>
        <v>Transposições no período
Janeiro á Junho</v>
      </c>
      <c r="I1980" s="16" t="str">
        <f t="shared" si="127"/>
        <v>Total programado + Transposições em 30/06/2019</v>
      </c>
      <c r="J1980" s="17" t="str">
        <f t="shared" si="127"/>
        <v>Total executado no período</v>
      </c>
      <c r="K1980" s="18" t="str">
        <f t="shared" si="127"/>
        <v>Total executado acumulado</v>
      </c>
      <c r="L1980" s="19" t="str">
        <f t="shared" si="127"/>
        <v>% de realização em relação ao total executado</v>
      </c>
      <c r="N1980" s="125"/>
      <c r="O1980" s="125"/>
      <c r="Q1980" s="116"/>
      <c r="R1980" s="43"/>
      <c r="S1980" s="116"/>
      <c r="T1980" s="21"/>
      <c r="U1980" s="116"/>
      <c r="V1980" s="21"/>
      <c r="W1980" s="116"/>
      <c r="X1980" s="21"/>
      <c r="Y1980" s="116"/>
      <c r="Z1980" s="21"/>
      <c r="AA1980" s="116"/>
    </row>
    <row r="1981" spans="1:28" ht="59.25" customHeight="1" thickBot="1" x14ac:dyDescent="0.3">
      <c r="A1981" s="23" t="str">
        <f>'[1]Quadro Geral'!A66</f>
        <v>05.10</v>
      </c>
      <c r="B1981" s="24" t="str">
        <f>VLOOKUP(A1981,'[1]Quadro Geral'!$A$7:$N$78,'META FÍSICA e FINANCEIRA'!$B$2,0)</f>
        <v>Presidência</v>
      </c>
      <c r="C1981" s="25" t="str">
        <f>VLOOKUP(A1981,'[1]Quadro Geral'!$A$7:$N$78,'META FÍSICA e FINANCEIRA'!$C$2,0)</f>
        <v>P</v>
      </c>
      <c r="D1981" s="25" t="str">
        <f>VLOOKUP(A1981,'[1]Quadro Geral'!$A$7:$N$78,'META FÍSICA e FINANCEIRA'!$D$2,0)</f>
        <v>05.10 - Criação de Novas Comissões Temporárias</v>
      </c>
      <c r="E1981" s="26" t="str">
        <f>VLOOKUP(A1981,'[1]Quadro Geral'!$A$7:$N$78,'META FÍSICA e FINANCEIRA'!$E$2,0)</f>
        <v>Garantir a participação dos Arquitetos e Urbanistas no planejamento territorial e na gestão urbana</v>
      </c>
      <c r="F1981" s="27" t="e">
        <f>VLOOKUP(E1981,'[1]Quadro Geral'!$A$7:$N$78,'META FÍSICA e FINANCEIRA'!$B$2,0)</f>
        <v>#N/A</v>
      </c>
      <c r="G1981" s="28">
        <f>VLOOKUP(A1981,'[1]Quadro Geral'!$A$7:$N$78,'META FÍSICA e FINANCEIRA'!$G$1,0)</f>
        <v>200000</v>
      </c>
      <c r="H1981" s="27">
        <f>VLOOKUP(A1981,'[1]Quadro Geral'!$A$7:$N$78,'META FÍSICA e FINANCEIRA'!$H$1,0)</f>
        <v>-22131.890000000014</v>
      </c>
      <c r="I1981" s="28">
        <f>VLOOKUP(A1981,'[1]Quadro Geral'!$A$7:$N$78,'META FÍSICA e FINANCEIRA'!$I$1,0)</f>
        <v>177868.11</v>
      </c>
      <c r="J1981" s="29">
        <f>VLOOKUP(A1981,'[1]Quadro Geral'!$A$7:$N$78,'META FÍSICA e FINANCEIRA'!$J$1,0)</f>
        <v>61988.49</v>
      </c>
      <c r="K1981" s="30">
        <f>VLOOKUP(A1981,'[1]Quadro Geral'!$A$7:$N$78,'META FÍSICA e FINANCEIRA'!$K$1,0)</f>
        <v>61988.49</v>
      </c>
      <c r="L1981" s="31">
        <f>IFERROR(K1981/G1981,0)</f>
        <v>0.30994244999999998</v>
      </c>
      <c r="N1981" s="126"/>
      <c r="O1981" s="126"/>
      <c r="Q1981" s="44"/>
      <c r="S1981" s="20"/>
      <c r="U1981" s="20"/>
      <c r="W1981" s="20"/>
      <c r="Y1981" s="20"/>
      <c r="AA1981" s="20"/>
    </row>
    <row r="1982" spans="1:28" ht="36.75" customHeight="1" outlineLevel="1" thickBot="1" x14ac:dyDescent="0.3">
      <c r="A1982" s="54"/>
      <c r="B1982"/>
      <c r="C1982"/>
      <c r="D1982"/>
      <c r="E1982"/>
      <c r="F1982" s="116" t="str">
        <f>$F$5</f>
        <v>METAS FÍSICAS  2019</v>
      </c>
      <c r="G1982" s="116"/>
      <c r="H1982" s="116"/>
      <c r="I1982" s="116"/>
      <c r="J1982" s="116"/>
      <c r="K1982" s="116"/>
      <c r="L1982" s="116"/>
      <c r="N1982" s="126"/>
      <c r="O1982" s="126"/>
      <c r="Q1982" s="20"/>
      <c r="S1982" s="22"/>
      <c r="U1982" s="22"/>
      <c r="W1982" s="22"/>
      <c r="Y1982" s="22"/>
      <c r="AA1982" s="22"/>
    </row>
    <row r="1983" spans="1:28" ht="21" customHeight="1" outlineLevel="1" thickBot="1" x14ac:dyDescent="0.3">
      <c r="A1983" s="54"/>
      <c r="B1983"/>
      <c r="C1983"/>
      <c r="D1983"/>
      <c r="E1983"/>
      <c r="F1983" s="117" t="s">
        <v>11</v>
      </c>
      <c r="G1983" s="117"/>
      <c r="H1983" s="117"/>
      <c r="I1983" s="118"/>
      <c r="J1983" s="33" t="s">
        <v>12</v>
      </c>
      <c r="K1983" s="33" t="s">
        <v>13</v>
      </c>
      <c r="L1983" s="34" t="s">
        <v>14</v>
      </c>
      <c r="N1983" s="126"/>
      <c r="O1983" s="126"/>
      <c r="Q1983" s="22"/>
      <c r="S1983" s="22"/>
      <c r="U1983" s="22"/>
      <c r="W1983" s="22"/>
      <c r="Y1983" s="22"/>
      <c r="AA1983" s="22"/>
    </row>
    <row r="1984" spans="1:28" ht="45" customHeight="1" outlineLevel="1" thickBot="1" x14ac:dyDescent="0.3">
      <c r="B1984" s="1"/>
      <c r="D1984" s="64"/>
      <c r="E1984" s="1"/>
      <c r="F1984" s="104"/>
      <c r="G1984" s="114" t="s">
        <v>643</v>
      </c>
      <c r="H1984" s="114"/>
      <c r="I1984" s="115"/>
      <c r="J1984" s="39">
        <v>1</v>
      </c>
      <c r="K1984" s="39">
        <v>1</v>
      </c>
      <c r="L1984" s="36">
        <f>IFERROR(K1984/J1984,0)</f>
        <v>1</v>
      </c>
      <c r="N1984" s="126"/>
      <c r="O1984" s="126"/>
      <c r="Q1984" s="22"/>
      <c r="S1984" s="22"/>
      <c r="U1984" s="22" t="s">
        <v>664</v>
      </c>
      <c r="W1984" s="22" t="s">
        <v>665</v>
      </c>
      <c r="Y1984" s="22"/>
      <c r="AA1984" s="22"/>
    </row>
    <row r="1985" spans="2:28" ht="45" customHeight="1" outlineLevel="1" thickBot="1" x14ac:dyDescent="0.3">
      <c r="B1985" s="1"/>
      <c r="D1985" s="64"/>
      <c r="E1985" s="1"/>
      <c r="F1985" s="104"/>
      <c r="G1985" s="114" t="s">
        <v>644</v>
      </c>
      <c r="H1985" s="114"/>
      <c r="I1985" s="115"/>
      <c r="J1985" s="39">
        <v>1</v>
      </c>
      <c r="K1985" s="39">
        <v>0</v>
      </c>
      <c r="L1985" s="36">
        <f t="shared" ref="L1985:L2023" si="128">IFERROR(K1985/J1985,0)</f>
        <v>0</v>
      </c>
      <c r="N1985" s="126"/>
      <c r="O1985" s="126"/>
      <c r="Q1985" s="22" t="s">
        <v>666</v>
      </c>
      <c r="S1985" s="22"/>
      <c r="U1985" s="22"/>
      <c r="W1985" s="22"/>
      <c r="Y1985" s="22"/>
      <c r="AA1985" s="22"/>
    </row>
    <row r="1986" spans="2:28" ht="45" customHeight="1" outlineLevel="1" thickBot="1" x14ac:dyDescent="0.3">
      <c r="B1986" s="1"/>
      <c r="D1986" s="64"/>
      <c r="E1986" s="1"/>
      <c r="F1986" s="104"/>
      <c r="G1986" s="114" t="s">
        <v>645</v>
      </c>
      <c r="H1986" s="114"/>
      <c r="I1986" s="115"/>
      <c r="J1986" s="39">
        <v>1</v>
      </c>
      <c r="K1986" s="39">
        <v>0</v>
      </c>
      <c r="L1986" s="36">
        <f t="shared" si="128"/>
        <v>0</v>
      </c>
      <c r="N1986" s="126"/>
      <c r="O1986" s="126"/>
      <c r="Q1986" s="22"/>
      <c r="S1986" s="22"/>
      <c r="U1986" s="22"/>
      <c r="W1986" s="22" t="s">
        <v>667</v>
      </c>
      <c r="Y1986" s="22"/>
      <c r="AA1986" s="22"/>
    </row>
    <row r="1987" spans="2:28" ht="45" customHeight="1" outlineLevel="1" thickBot="1" x14ac:dyDescent="0.3">
      <c r="B1987" s="1"/>
      <c r="D1987" s="64"/>
      <c r="E1987" s="1"/>
      <c r="F1987" s="104"/>
      <c r="G1987" s="114" t="s">
        <v>646</v>
      </c>
      <c r="H1987" s="114"/>
      <c r="I1987" s="115"/>
      <c r="J1987" s="39">
        <v>1</v>
      </c>
      <c r="K1987" s="39">
        <v>1</v>
      </c>
      <c r="L1987" s="36">
        <f t="shared" si="128"/>
        <v>1</v>
      </c>
      <c r="N1987"/>
      <c r="O1987"/>
      <c r="Q1987" s="22"/>
      <c r="S1987" s="22"/>
      <c r="U1987" s="22"/>
      <c r="W1987" s="22"/>
      <c r="Y1987" s="22"/>
      <c r="AA1987" s="22"/>
    </row>
    <row r="1988" spans="2:28" ht="45" customHeight="1" outlineLevel="1" thickBot="1" x14ac:dyDescent="0.3">
      <c r="B1988" s="1"/>
      <c r="D1988" s="64"/>
      <c r="E1988" s="1"/>
      <c r="F1988" s="104"/>
      <c r="G1988" s="114" t="s">
        <v>647</v>
      </c>
      <c r="H1988" s="114"/>
      <c r="I1988" s="115"/>
      <c r="J1988" s="39">
        <v>1</v>
      </c>
      <c r="K1988" s="39">
        <v>0</v>
      </c>
      <c r="L1988" s="36">
        <f t="shared" si="128"/>
        <v>0</v>
      </c>
      <c r="N1988"/>
      <c r="O1988"/>
      <c r="Q1988" s="22" t="s">
        <v>668</v>
      </c>
      <c r="S1988" s="22"/>
      <c r="U1988" s="22"/>
      <c r="W1988" s="22"/>
      <c r="Y1988" s="22"/>
      <c r="AA1988" s="22"/>
    </row>
    <row r="1989" spans="2:28" ht="45" customHeight="1" outlineLevel="1" thickBot="1" x14ac:dyDescent="0.3">
      <c r="B1989" s="1"/>
      <c r="D1989" s="64"/>
      <c r="E1989" s="1"/>
      <c r="F1989" s="104"/>
      <c r="G1989" s="114" t="s">
        <v>648</v>
      </c>
      <c r="H1989" s="114"/>
      <c r="I1989" s="115"/>
      <c r="J1989" s="39">
        <v>1</v>
      </c>
      <c r="K1989" s="39">
        <v>1</v>
      </c>
      <c r="L1989" s="36">
        <f t="shared" si="128"/>
        <v>1</v>
      </c>
      <c r="N1989"/>
      <c r="O1989"/>
      <c r="Q1989" s="22" t="s">
        <v>669</v>
      </c>
      <c r="S1989" s="22"/>
      <c r="U1989" s="22"/>
      <c r="W1989" s="22"/>
      <c r="Y1989" s="22"/>
      <c r="AA1989" s="22"/>
    </row>
    <row r="1990" spans="2:28" ht="45" customHeight="1" outlineLevel="1" thickBot="1" x14ac:dyDescent="0.3">
      <c r="B1990" s="1"/>
      <c r="D1990" s="64"/>
      <c r="E1990" s="1"/>
      <c r="F1990" s="104"/>
      <c r="G1990" s="114" t="s">
        <v>644</v>
      </c>
      <c r="H1990" s="114"/>
      <c r="I1990" s="115"/>
      <c r="J1990" s="39">
        <v>1</v>
      </c>
      <c r="K1990" s="39">
        <v>0</v>
      </c>
      <c r="L1990" s="36">
        <f t="shared" si="128"/>
        <v>0</v>
      </c>
      <c r="N1990"/>
      <c r="O1990"/>
      <c r="Q1990" s="22" t="s">
        <v>666</v>
      </c>
      <c r="S1990" s="22"/>
      <c r="U1990" s="22"/>
      <c r="W1990" s="22"/>
      <c r="Y1990" s="22"/>
      <c r="AA1990" s="22"/>
    </row>
    <row r="1991" spans="2:28" ht="45" customHeight="1" outlineLevel="1" thickBot="1" x14ac:dyDescent="0.3">
      <c r="B1991" s="1"/>
      <c r="D1991" s="64"/>
      <c r="E1991" s="1"/>
      <c r="F1991" s="104"/>
      <c r="G1991" s="114" t="s">
        <v>649</v>
      </c>
      <c r="H1991" s="114"/>
      <c r="I1991" s="115"/>
      <c r="J1991" s="39">
        <v>1</v>
      </c>
      <c r="K1991" s="39">
        <v>1</v>
      </c>
      <c r="L1991" s="36">
        <f t="shared" si="128"/>
        <v>1</v>
      </c>
      <c r="N1991"/>
      <c r="O1991"/>
      <c r="Q1991" s="22"/>
      <c r="S1991" s="22"/>
      <c r="U1991" s="22"/>
      <c r="W1991" s="22"/>
      <c r="Y1991" s="22"/>
      <c r="AA1991" s="22"/>
    </row>
    <row r="1992" spans="2:28" ht="45" customHeight="1" outlineLevel="1" thickBot="1" x14ac:dyDescent="0.3">
      <c r="B1992" s="1"/>
      <c r="D1992" s="64"/>
      <c r="E1992" s="1"/>
      <c r="F1992" s="104"/>
      <c r="G1992" s="114" t="s">
        <v>650</v>
      </c>
      <c r="H1992" s="114"/>
      <c r="I1992" s="115"/>
      <c r="J1992" s="39">
        <v>1</v>
      </c>
      <c r="K1992" s="39">
        <v>1</v>
      </c>
      <c r="L1992" s="36">
        <f t="shared" si="128"/>
        <v>1</v>
      </c>
      <c r="N1992"/>
      <c r="O1992"/>
      <c r="Q1992" s="22"/>
      <c r="S1992" s="22"/>
      <c r="U1992" s="22"/>
      <c r="W1992" s="22"/>
      <c r="Y1992" s="22"/>
      <c r="AA1992" s="22"/>
      <c r="AB1992"/>
    </row>
    <row r="1993" spans="2:28" ht="45" customHeight="1" outlineLevel="1" thickBot="1" x14ac:dyDescent="0.3">
      <c r="B1993" s="1"/>
      <c r="D1993" s="64"/>
      <c r="E1993" s="1"/>
      <c r="F1993" s="104"/>
      <c r="G1993" s="114" t="s">
        <v>651</v>
      </c>
      <c r="H1993" s="114"/>
      <c r="I1993" s="115"/>
      <c r="J1993" s="39">
        <v>1</v>
      </c>
      <c r="K1993" s="39">
        <v>1</v>
      </c>
      <c r="L1993" s="36">
        <f t="shared" si="128"/>
        <v>1</v>
      </c>
      <c r="N1993"/>
      <c r="O1993"/>
      <c r="Q1993" s="22"/>
      <c r="S1993" s="22"/>
      <c r="U1993" s="22"/>
      <c r="W1993" s="22"/>
      <c r="Y1993" s="22"/>
      <c r="AA1993" s="22"/>
      <c r="AB1993"/>
    </row>
    <row r="1994" spans="2:28" ht="45" customHeight="1" outlineLevel="1" thickBot="1" x14ac:dyDescent="0.3">
      <c r="B1994" s="1"/>
      <c r="D1994" s="64"/>
      <c r="E1994" s="1"/>
      <c r="F1994" s="104"/>
      <c r="G1994" s="114" t="s">
        <v>652</v>
      </c>
      <c r="H1994" s="114"/>
      <c r="I1994" s="115"/>
      <c r="J1994" s="39">
        <v>1</v>
      </c>
      <c r="K1994" s="39">
        <v>0</v>
      </c>
      <c r="L1994" s="36">
        <f t="shared" si="128"/>
        <v>0</v>
      </c>
      <c r="N1994"/>
      <c r="O1994"/>
      <c r="Q1994" s="22" t="s">
        <v>666</v>
      </c>
      <c r="S1994" s="22"/>
      <c r="U1994" s="22"/>
      <c r="W1994" s="22"/>
      <c r="Y1994" s="22"/>
      <c r="AA1994" s="22"/>
      <c r="AB1994"/>
    </row>
    <row r="1995" spans="2:28" ht="45" customHeight="1" outlineLevel="1" thickBot="1" x14ac:dyDescent="0.3">
      <c r="B1995" s="1"/>
      <c r="D1995" s="64"/>
      <c r="E1995" s="1"/>
      <c r="F1995" s="104"/>
      <c r="G1995" s="114" t="s">
        <v>653</v>
      </c>
      <c r="H1995" s="114"/>
      <c r="I1995" s="115"/>
      <c r="J1995" s="39">
        <v>1</v>
      </c>
      <c r="K1995" s="39">
        <v>1</v>
      </c>
      <c r="L1995" s="36">
        <f t="shared" si="128"/>
        <v>1</v>
      </c>
      <c r="N1995"/>
      <c r="O1995"/>
      <c r="Q1995" s="22" t="s">
        <v>670</v>
      </c>
      <c r="S1995" s="22"/>
      <c r="U1995" s="22"/>
      <c r="W1995" s="22"/>
      <c r="Y1995" s="22"/>
      <c r="AA1995" s="22"/>
      <c r="AB1995"/>
    </row>
    <row r="1996" spans="2:28" ht="45" customHeight="1" outlineLevel="1" thickBot="1" x14ac:dyDescent="0.3">
      <c r="B1996" s="1"/>
      <c r="D1996" s="64"/>
      <c r="E1996" s="1"/>
      <c r="F1996" s="104"/>
      <c r="G1996" s="114" t="s">
        <v>654</v>
      </c>
      <c r="H1996" s="114"/>
      <c r="I1996" s="115"/>
      <c r="J1996" s="39">
        <v>1</v>
      </c>
      <c r="K1996" s="39">
        <v>1</v>
      </c>
      <c r="L1996" s="36">
        <f t="shared" si="128"/>
        <v>1</v>
      </c>
      <c r="N1996"/>
      <c r="O1996"/>
      <c r="Q1996" s="22"/>
      <c r="S1996" s="22"/>
      <c r="U1996" s="22"/>
      <c r="W1996" s="22"/>
      <c r="Y1996" s="22"/>
      <c r="AA1996" s="22"/>
      <c r="AB1996"/>
    </row>
    <row r="1997" spans="2:28" ht="45" customHeight="1" outlineLevel="1" thickBot="1" x14ac:dyDescent="0.3">
      <c r="B1997" s="1"/>
      <c r="D1997" s="64"/>
      <c r="E1997" s="1"/>
      <c r="F1997" s="104"/>
      <c r="G1997" s="114" t="s">
        <v>655</v>
      </c>
      <c r="H1997" s="114"/>
      <c r="I1997" s="115"/>
      <c r="J1997" s="39">
        <v>1</v>
      </c>
      <c r="K1997" s="39">
        <v>0</v>
      </c>
      <c r="L1997" s="36">
        <f t="shared" si="128"/>
        <v>0</v>
      </c>
      <c r="N1997"/>
      <c r="O1997"/>
      <c r="Q1997" s="22"/>
      <c r="S1997" s="22"/>
      <c r="U1997" s="22"/>
      <c r="W1997" s="22" t="s">
        <v>677</v>
      </c>
      <c r="Y1997" s="22"/>
      <c r="AA1997" s="22"/>
      <c r="AB1997"/>
    </row>
    <row r="1998" spans="2:28" ht="45" customHeight="1" outlineLevel="1" thickBot="1" x14ac:dyDescent="0.3">
      <c r="B1998" s="1"/>
      <c r="D1998" s="64"/>
      <c r="E1998" s="1"/>
      <c r="F1998" s="104"/>
      <c r="G1998" s="114" t="s">
        <v>656</v>
      </c>
      <c r="H1998" s="114"/>
      <c r="I1998" s="115"/>
      <c r="J1998" s="39">
        <v>1</v>
      </c>
      <c r="K1998" s="39">
        <v>1</v>
      </c>
      <c r="L1998" s="36">
        <f t="shared" si="128"/>
        <v>1</v>
      </c>
      <c r="N1998"/>
      <c r="O1998"/>
      <c r="Q1998" s="22"/>
      <c r="S1998" s="22"/>
      <c r="U1998" s="22"/>
      <c r="W1998" s="22"/>
      <c r="Y1998" s="22"/>
      <c r="AA1998" s="22"/>
      <c r="AB1998"/>
    </row>
    <row r="1999" spans="2:28" ht="45" customHeight="1" outlineLevel="1" thickBot="1" x14ac:dyDescent="0.3">
      <c r="B1999" s="1"/>
      <c r="D1999" s="64"/>
      <c r="E1999" s="1"/>
      <c r="F1999" s="104"/>
      <c r="G1999" s="114" t="s">
        <v>657</v>
      </c>
      <c r="H1999" s="114"/>
      <c r="I1999" s="115"/>
      <c r="J1999" s="39">
        <v>1</v>
      </c>
      <c r="K1999" s="39">
        <v>0</v>
      </c>
      <c r="L1999" s="36">
        <f t="shared" si="128"/>
        <v>0</v>
      </c>
      <c r="N1999"/>
      <c r="O1999"/>
      <c r="Q1999" s="22" t="s">
        <v>675</v>
      </c>
      <c r="S1999" s="22"/>
      <c r="U1999" s="22"/>
      <c r="W1999" s="22"/>
      <c r="Y1999" s="22"/>
      <c r="AA1999" s="22"/>
      <c r="AB1999"/>
    </row>
    <row r="2000" spans="2:28" ht="45" customHeight="1" outlineLevel="1" thickBot="1" x14ac:dyDescent="0.3">
      <c r="B2000" s="1"/>
      <c r="D2000" s="64"/>
      <c r="E2000" s="1"/>
      <c r="F2000" s="104"/>
      <c r="G2000" s="114" t="s">
        <v>658</v>
      </c>
      <c r="H2000" s="114"/>
      <c r="I2000" s="115"/>
      <c r="J2000" s="39">
        <v>1</v>
      </c>
      <c r="K2000" s="39">
        <v>0</v>
      </c>
      <c r="L2000" s="36">
        <f t="shared" si="128"/>
        <v>0</v>
      </c>
      <c r="N2000"/>
      <c r="O2000"/>
      <c r="Q2000" s="22" t="s">
        <v>676</v>
      </c>
      <c r="S2000" s="22"/>
      <c r="U2000" s="22"/>
      <c r="W2000" s="22"/>
      <c r="Y2000" s="22"/>
      <c r="AA2000" s="22"/>
      <c r="AB2000"/>
    </row>
    <row r="2001" spans="2:28" ht="45" customHeight="1" outlineLevel="1" thickBot="1" x14ac:dyDescent="0.3">
      <c r="B2001" s="1"/>
      <c r="D2001" s="64"/>
      <c r="E2001" s="1"/>
      <c r="F2001" s="104"/>
      <c r="G2001" s="114" t="s">
        <v>659</v>
      </c>
      <c r="H2001" s="114"/>
      <c r="I2001" s="115"/>
      <c r="J2001" s="39">
        <v>1</v>
      </c>
      <c r="K2001" s="39">
        <v>1</v>
      </c>
      <c r="L2001" s="36">
        <f t="shared" si="128"/>
        <v>1</v>
      </c>
      <c r="N2001"/>
      <c r="O2001"/>
      <c r="Q2001" s="22"/>
      <c r="S2001" s="22"/>
      <c r="U2001" s="22"/>
      <c r="W2001" s="22"/>
      <c r="Y2001" s="22"/>
      <c r="AA2001" s="22"/>
      <c r="AB2001"/>
    </row>
    <row r="2002" spans="2:28" ht="45" customHeight="1" outlineLevel="1" thickBot="1" x14ac:dyDescent="0.3">
      <c r="B2002" s="1"/>
      <c r="D2002" s="64"/>
      <c r="E2002" s="1"/>
      <c r="F2002" s="104"/>
      <c r="G2002" s="114" t="s">
        <v>660</v>
      </c>
      <c r="H2002" s="114"/>
      <c r="I2002" s="115"/>
      <c r="J2002" s="39">
        <v>1</v>
      </c>
      <c r="K2002" s="39">
        <v>0</v>
      </c>
      <c r="L2002" s="36">
        <f t="shared" si="128"/>
        <v>0</v>
      </c>
      <c r="N2002"/>
      <c r="O2002"/>
      <c r="Q2002" s="22"/>
      <c r="S2002" s="22"/>
      <c r="U2002" s="22"/>
      <c r="W2002" s="22" t="s">
        <v>674</v>
      </c>
      <c r="Y2002" s="22"/>
      <c r="AA2002" s="22"/>
      <c r="AB2002"/>
    </row>
    <row r="2003" spans="2:28" ht="45" customHeight="1" outlineLevel="1" thickBot="1" x14ac:dyDescent="0.3">
      <c r="B2003" s="1"/>
      <c r="D2003" s="64"/>
      <c r="E2003" s="1"/>
      <c r="F2003" s="104"/>
      <c r="G2003" s="114" t="s">
        <v>661</v>
      </c>
      <c r="H2003" s="114"/>
      <c r="I2003" s="115"/>
      <c r="J2003" s="39">
        <v>1</v>
      </c>
      <c r="K2003" s="39">
        <v>0</v>
      </c>
      <c r="L2003" s="36">
        <f t="shared" si="128"/>
        <v>0</v>
      </c>
      <c r="N2003"/>
      <c r="O2003"/>
      <c r="Q2003" s="22" t="s">
        <v>671</v>
      </c>
      <c r="S2003" s="22"/>
      <c r="U2003" s="22"/>
      <c r="W2003" s="22"/>
      <c r="Y2003" s="22"/>
      <c r="AA2003" s="22"/>
      <c r="AB2003"/>
    </row>
    <row r="2004" spans="2:28" ht="45" customHeight="1" outlineLevel="1" thickBot="1" x14ac:dyDescent="0.3">
      <c r="B2004" s="1"/>
      <c r="D2004" s="64"/>
      <c r="E2004" s="1"/>
      <c r="F2004" s="104"/>
      <c r="G2004" s="114" t="s">
        <v>662</v>
      </c>
      <c r="H2004" s="114"/>
      <c r="I2004" s="115"/>
      <c r="J2004" s="39">
        <v>1</v>
      </c>
      <c r="K2004" s="39">
        <v>0</v>
      </c>
      <c r="L2004" s="36">
        <f t="shared" si="128"/>
        <v>0</v>
      </c>
      <c r="N2004"/>
      <c r="O2004"/>
      <c r="Q2004" s="22" t="s">
        <v>672</v>
      </c>
      <c r="S2004" s="22"/>
      <c r="U2004" s="22"/>
      <c r="W2004" s="22" t="s">
        <v>673</v>
      </c>
      <c r="Y2004" s="22"/>
      <c r="AA2004" s="22"/>
      <c r="AB2004"/>
    </row>
    <row r="2005" spans="2:28" ht="45" customHeight="1" outlineLevel="1" thickBot="1" x14ac:dyDescent="0.3">
      <c r="B2005" s="1"/>
      <c r="D2005" s="64"/>
      <c r="E2005" s="1"/>
      <c r="F2005" s="104"/>
      <c r="G2005" s="114" t="s">
        <v>663</v>
      </c>
      <c r="H2005" s="114"/>
      <c r="I2005" s="115"/>
      <c r="J2005" s="39">
        <v>1</v>
      </c>
      <c r="K2005" s="39">
        <v>1</v>
      </c>
      <c r="L2005" s="36">
        <f t="shared" si="128"/>
        <v>1</v>
      </c>
      <c r="N2005"/>
      <c r="O2005"/>
      <c r="Q2005" s="22"/>
      <c r="S2005" s="22"/>
      <c r="U2005" s="22"/>
      <c r="W2005" s="22"/>
      <c r="Y2005" s="22"/>
      <c r="AA2005" s="22"/>
      <c r="AB2005"/>
    </row>
    <row r="2006" spans="2:28" ht="45" customHeight="1" outlineLevel="1" thickBot="1" x14ac:dyDescent="0.3">
      <c r="B2006" s="1"/>
      <c r="D2006" s="64"/>
      <c r="E2006" s="1"/>
      <c r="F2006" s="104"/>
      <c r="G2006" s="114" t="s">
        <v>692</v>
      </c>
      <c r="H2006" s="114"/>
      <c r="I2006" s="115"/>
      <c r="J2006" s="39">
        <v>1</v>
      </c>
      <c r="K2006" s="39">
        <v>1</v>
      </c>
      <c r="L2006" s="36">
        <f t="shared" si="128"/>
        <v>1</v>
      </c>
      <c r="N2006"/>
      <c r="O2006"/>
      <c r="Q2006" s="22" t="s">
        <v>696</v>
      </c>
      <c r="S2006" s="22"/>
      <c r="U2006" s="22"/>
      <c r="W2006" s="22" t="s">
        <v>697</v>
      </c>
      <c r="Y2006" s="22"/>
      <c r="AA2006" s="22"/>
      <c r="AB2006"/>
    </row>
    <row r="2007" spans="2:28" ht="45" customHeight="1" outlineLevel="1" thickBot="1" x14ac:dyDescent="0.3">
      <c r="B2007" s="1"/>
      <c r="D2007" s="64"/>
      <c r="E2007" s="1"/>
      <c r="F2007" s="104"/>
      <c r="G2007" s="114" t="s">
        <v>693</v>
      </c>
      <c r="H2007" s="114"/>
      <c r="I2007" s="115"/>
      <c r="J2007" s="39">
        <v>1</v>
      </c>
      <c r="K2007" s="39">
        <v>1</v>
      </c>
      <c r="L2007" s="36">
        <f t="shared" si="128"/>
        <v>1</v>
      </c>
      <c r="N2007"/>
      <c r="O2007"/>
      <c r="Q2007" s="22"/>
      <c r="S2007" s="22"/>
      <c r="U2007" s="22"/>
      <c r="W2007" s="22"/>
      <c r="Y2007" s="22"/>
      <c r="AA2007" s="22"/>
      <c r="AB2007"/>
    </row>
    <row r="2008" spans="2:28" ht="45" customHeight="1" outlineLevel="1" thickBot="1" x14ac:dyDescent="0.3">
      <c r="B2008" s="1"/>
      <c r="D2008" s="64"/>
      <c r="E2008" s="1"/>
      <c r="F2008" s="104"/>
      <c r="G2008" s="114" t="s">
        <v>694</v>
      </c>
      <c r="H2008" s="114"/>
      <c r="I2008" s="115"/>
      <c r="J2008" s="39">
        <v>1</v>
      </c>
      <c r="K2008" s="39">
        <v>0</v>
      </c>
      <c r="L2008" s="36">
        <f t="shared" si="128"/>
        <v>0</v>
      </c>
      <c r="N2008"/>
      <c r="O2008"/>
      <c r="Q2008" s="22"/>
      <c r="S2008" s="22"/>
      <c r="U2008" s="22"/>
      <c r="W2008" s="22" t="s">
        <v>698</v>
      </c>
      <c r="Y2008" s="22"/>
      <c r="AA2008" s="22"/>
      <c r="AB2008"/>
    </row>
    <row r="2009" spans="2:28" ht="45" customHeight="1" outlineLevel="1" thickBot="1" x14ac:dyDescent="0.3">
      <c r="B2009" s="1"/>
      <c r="D2009" s="64"/>
      <c r="E2009" s="1"/>
      <c r="F2009" s="104"/>
      <c r="G2009" s="114" t="s">
        <v>695</v>
      </c>
      <c r="H2009" s="114"/>
      <c r="I2009" s="115"/>
      <c r="J2009" s="39">
        <v>1</v>
      </c>
      <c r="K2009" s="39">
        <v>1</v>
      </c>
      <c r="L2009" s="36">
        <f t="shared" si="128"/>
        <v>1</v>
      </c>
      <c r="N2009"/>
      <c r="O2009"/>
      <c r="Q2009" s="22"/>
      <c r="S2009" s="22"/>
      <c r="U2009" s="22"/>
      <c r="W2009" s="22"/>
      <c r="Y2009" s="22"/>
      <c r="AA2009" s="22"/>
      <c r="AB2009"/>
    </row>
    <row r="2010" spans="2:28" ht="242.25" customHeight="1" outlineLevel="1" thickBot="1" x14ac:dyDescent="0.3">
      <c r="B2010" s="1"/>
      <c r="D2010" s="1"/>
      <c r="E2010" s="1"/>
      <c r="F2010" s="104"/>
      <c r="G2010" s="114" t="s">
        <v>678</v>
      </c>
      <c r="H2010" s="114"/>
      <c r="I2010" s="115"/>
      <c r="J2010" s="39">
        <v>1</v>
      </c>
      <c r="K2010" s="39">
        <v>1</v>
      </c>
      <c r="L2010" s="36">
        <f t="shared" si="128"/>
        <v>1</v>
      </c>
      <c r="N2010"/>
      <c r="O2010"/>
      <c r="Q2010" s="22" t="s">
        <v>689</v>
      </c>
      <c r="S2010" s="22"/>
      <c r="U2010" s="22"/>
      <c r="W2010" s="22" t="s">
        <v>691</v>
      </c>
      <c r="Y2010" s="22"/>
      <c r="AA2010" s="22"/>
      <c r="AB2010"/>
    </row>
    <row r="2011" spans="2:28" ht="45" customHeight="1" outlineLevel="1" thickBot="1" x14ac:dyDescent="0.3">
      <c r="B2011" s="1"/>
      <c r="D2011" s="1"/>
      <c r="E2011" s="1"/>
      <c r="F2011" s="104"/>
      <c r="G2011" s="114" t="s">
        <v>679</v>
      </c>
      <c r="H2011" s="114"/>
      <c r="I2011" s="115"/>
      <c r="J2011" s="39">
        <v>1</v>
      </c>
      <c r="K2011" s="39">
        <v>1</v>
      </c>
      <c r="L2011" s="36">
        <f t="shared" si="128"/>
        <v>1</v>
      </c>
      <c r="N2011"/>
      <c r="O2011"/>
      <c r="Q2011" s="22" t="s">
        <v>690</v>
      </c>
      <c r="S2011" s="22"/>
      <c r="U2011" s="22"/>
      <c r="W2011" s="22"/>
      <c r="Y2011" s="22"/>
      <c r="AA2011" s="22"/>
      <c r="AB2011"/>
    </row>
    <row r="2012" spans="2:28" ht="58.5" customHeight="1" outlineLevel="1" thickBot="1" x14ac:dyDescent="0.3">
      <c r="B2012" s="1"/>
      <c r="D2012" s="1"/>
      <c r="E2012" s="1"/>
      <c r="F2012" s="104"/>
      <c r="G2012" s="114" t="s">
        <v>680</v>
      </c>
      <c r="H2012" s="114"/>
      <c r="I2012" s="115"/>
      <c r="J2012" s="39">
        <v>1</v>
      </c>
      <c r="K2012" s="39">
        <v>1</v>
      </c>
      <c r="L2012" s="36">
        <f t="shared" si="128"/>
        <v>1</v>
      </c>
      <c r="N2012"/>
      <c r="O2012"/>
      <c r="Q2012" s="22"/>
      <c r="S2012" s="22"/>
      <c r="U2012" s="22"/>
      <c r="W2012" s="22"/>
      <c r="Y2012" s="22"/>
      <c r="AA2012" s="22"/>
      <c r="AB2012"/>
    </row>
    <row r="2013" spans="2:28" ht="105" customHeight="1" outlineLevel="1" thickBot="1" x14ac:dyDescent="0.3">
      <c r="B2013" s="1"/>
      <c r="D2013" s="1"/>
      <c r="E2013" s="1"/>
      <c r="F2013" s="104"/>
      <c r="G2013" s="114" t="s">
        <v>681</v>
      </c>
      <c r="H2013" s="114"/>
      <c r="I2013" s="115"/>
      <c r="J2013" s="39">
        <v>1</v>
      </c>
      <c r="K2013" s="39">
        <v>1</v>
      </c>
      <c r="L2013" s="36">
        <f t="shared" si="128"/>
        <v>1</v>
      </c>
      <c r="N2013"/>
      <c r="O2013"/>
      <c r="Q2013" s="22"/>
      <c r="S2013" s="22"/>
      <c r="U2013" s="22"/>
      <c r="W2013" s="22"/>
      <c r="Y2013" s="22"/>
      <c r="AA2013" s="22"/>
      <c r="AB2013"/>
    </row>
    <row r="2014" spans="2:28" ht="150.75" customHeight="1" outlineLevel="1" thickBot="1" x14ac:dyDescent="0.3">
      <c r="B2014" s="1"/>
      <c r="D2014" s="1"/>
      <c r="E2014" s="1"/>
      <c r="F2014" s="104"/>
      <c r="G2014" s="114" t="s">
        <v>682</v>
      </c>
      <c r="H2014" s="114"/>
      <c r="I2014" s="115"/>
      <c r="J2014" s="39">
        <v>1</v>
      </c>
      <c r="K2014" s="39">
        <v>1</v>
      </c>
      <c r="L2014" s="36">
        <f t="shared" si="128"/>
        <v>1</v>
      </c>
      <c r="N2014"/>
      <c r="O2014"/>
      <c r="Q2014" s="22"/>
      <c r="S2014" s="22"/>
      <c r="U2014" s="22"/>
      <c r="W2014" s="22"/>
      <c r="Y2014" s="22"/>
      <c r="AA2014" s="22"/>
      <c r="AB2014"/>
    </row>
    <row r="2015" spans="2:28" ht="99.75" customHeight="1" outlineLevel="1" thickBot="1" x14ac:dyDescent="0.3">
      <c r="B2015" s="1"/>
      <c r="D2015" s="1"/>
      <c r="E2015" s="1"/>
      <c r="F2015" s="104"/>
      <c r="G2015" s="114" t="s">
        <v>683</v>
      </c>
      <c r="H2015" s="114"/>
      <c r="I2015" s="115"/>
      <c r="J2015" s="39">
        <v>1</v>
      </c>
      <c r="K2015" s="39">
        <v>1</v>
      </c>
      <c r="L2015" s="36">
        <f t="shared" si="128"/>
        <v>1</v>
      </c>
      <c r="N2015"/>
      <c r="O2015"/>
      <c r="Q2015" s="22"/>
      <c r="S2015" s="22"/>
      <c r="U2015" s="22"/>
      <c r="W2015" s="22"/>
      <c r="Y2015" s="22"/>
      <c r="AA2015" s="22"/>
      <c r="AB2015"/>
    </row>
    <row r="2016" spans="2:28" ht="45" customHeight="1" outlineLevel="1" thickBot="1" x14ac:dyDescent="0.3">
      <c r="B2016" s="1"/>
      <c r="D2016" s="1"/>
      <c r="E2016" s="1"/>
      <c r="F2016" s="104"/>
      <c r="G2016" s="114" t="s">
        <v>684</v>
      </c>
      <c r="H2016" s="114"/>
      <c r="I2016" s="115"/>
      <c r="J2016" s="39">
        <v>1</v>
      </c>
      <c r="K2016" s="39">
        <v>0</v>
      </c>
      <c r="L2016" s="36">
        <f t="shared" si="128"/>
        <v>0</v>
      </c>
      <c r="N2016"/>
      <c r="O2016"/>
      <c r="Q2016" s="22"/>
      <c r="S2016" s="22"/>
      <c r="U2016" s="22"/>
      <c r="W2016" s="22"/>
      <c r="Y2016" s="22"/>
      <c r="AA2016" s="22"/>
      <c r="AB2016"/>
    </row>
    <row r="2017" spans="1:28" ht="84.75" customHeight="1" outlineLevel="1" thickBot="1" x14ac:dyDescent="0.3">
      <c r="B2017" s="1"/>
      <c r="D2017" s="1"/>
      <c r="E2017" s="1"/>
      <c r="F2017" s="104"/>
      <c r="G2017" s="114" t="s">
        <v>685</v>
      </c>
      <c r="H2017" s="114"/>
      <c r="I2017" s="115"/>
      <c r="J2017" s="39">
        <v>1</v>
      </c>
      <c r="K2017" s="39">
        <v>1</v>
      </c>
      <c r="L2017" s="36">
        <f t="shared" si="128"/>
        <v>1</v>
      </c>
      <c r="N2017"/>
      <c r="O2017"/>
      <c r="Q2017" s="22"/>
      <c r="S2017" s="22"/>
      <c r="U2017" s="22"/>
      <c r="W2017" s="22"/>
      <c r="Y2017" s="22"/>
      <c r="AA2017" s="22"/>
      <c r="AB2017"/>
    </row>
    <row r="2018" spans="1:28" ht="237.75" customHeight="1" outlineLevel="1" thickBot="1" x14ac:dyDescent="0.3">
      <c r="B2018" s="1"/>
      <c r="D2018" s="1"/>
      <c r="E2018" s="1"/>
      <c r="F2018" s="104"/>
      <c r="G2018" s="114" t="s">
        <v>686</v>
      </c>
      <c r="H2018" s="114"/>
      <c r="I2018" s="115"/>
      <c r="J2018" s="39">
        <v>1</v>
      </c>
      <c r="K2018" s="39">
        <v>1</v>
      </c>
      <c r="L2018" s="36">
        <f t="shared" si="128"/>
        <v>1</v>
      </c>
      <c r="N2018"/>
      <c r="O2018"/>
      <c r="Q2018" s="22"/>
      <c r="S2018" s="22"/>
      <c r="U2018" s="22"/>
      <c r="W2018" s="22"/>
      <c r="Y2018" s="22"/>
      <c r="AA2018" s="22"/>
      <c r="AB2018"/>
    </row>
    <row r="2019" spans="1:28" ht="82.5" customHeight="1" outlineLevel="1" thickBot="1" x14ac:dyDescent="0.3">
      <c r="B2019" s="1"/>
      <c r="D2019" s="1"/>
      <c r="E2019" s="1"/>
      <c r="F2019" s="104"/>
      <c r="G2019" s="114" t="s">
        <v>687</v>
      </c>
      <c r="H2019" s="114"/>
      <c r="I2019" s="115"/>
      <c r="J2019" s="39">
        <v>1</v>
      </c>
      <c r="K2019" s="39">
        <v>1</v>
      </c>
      <c r="L2019" s="36">
        <f t="shared" si="128"/>
        <v>1</v>
      </c>
      <c r="N2019"/>
      <c r="O2019"/>
      <c r="Q2019" s="22"/>
      <c r="S2019" s="22"/>
      <c r="U2019" s="22"/>
      <c r="W2019" s="22"/>
      <c r="Y2019" s="22"/>
      <c r="AA2019" s="22"/>
      <c r="AB2019"/>
    </row>
    <row r="2020" spans="1:28" ht="60" customHeight="1" outlineLevel="1" thickBot="1" x14ac:dyDescent="0.3">
      <c r="B2020" s="1"/>
      <c r="D2020" s="1"/>
      <c r="E2020" s="1"/>
      <c r="F2020" s="104"/>
      <c r="G2020" s="114" t="s">
        <v>688</v>
      </c>
      <c r="H2020" s="114"/>
      <c r="I2020" s="115"/>
      <c r="J2020" s="39">
        <v>1</v>
      </c>
      <c r="K2020" s="39">
        <v>1</v>
      </c>
      <c r="L2020" s="36">
        <f t="shared" si="128"/>
        <v>1</v>
      </c>
      <c r="N2020"/>
      <c r="O2020"/>
      <c r="Q2020" s="22"/>
      <c r="S2020" s="22"/>
      <c r="U2020" s="22"/>
      <c r="W2020" s="22"/>
      <c r="Y2020" s="22"/>
      <c r="AA2020" s="22"/>
      <c r="AB2020"/>
    </row>
    <row r="2021" spans="1:28" ht="45" customHeight="1" outlineLevel="1" thickBot="1" x14ac:dyDescent="0.3">
      <c r="B2021" s="1"/>
      <c r="D2021" s="1"/>
      <c r="E2021" s="1"/>
      <c r="F2021" s="104"/>
      <c r="G2021" s="105"/>
      <c r="H2021" s="105"/>
      <c r="I2021" s="106"/>
      <c r="J2021" s="39"/>
      <c r="K2021" s="39"/>
      <c r="L2021" s="36">
        <f t="shared" si="128"/>
        <v>0</v>
      </c>
      <c r="N2021"/>
      <c r="O2021"/>
      <c r="Q2021" s="22"/>
      <c r="S2021" s="22"/>
      <c r="U2021" s="22"/>
      <c r="W2021" s="22"/>
      <c r="Y2021" s="22"/>
      <c r="AA2021" s="22"/>
      <c r="AB2021"/>
    </row>
    <row r="2022" spans="1:28" ht="45" customHeight="1" outlineLevel="1" thickBot="1" x14ac:dyDescent="0.3">
      <c r="B2022" s="1"/>
      <c r="D2022" s="1"/>
      <c r="E2022" s="1"/>
      <c r="F2022" s="104"/>
      <c r="G2022" s="105"/>
      <c r="H2022" s="105"/>
      <c r="I2022" s="106"/>
      <c r="J2022" s="39"/>
      <c r="K2022" s="39"/>
      <c r="L2022" s="36">
        <f t="shared" si="128"/>
        <v>0</v>
      </c>
      <c r="N2022"/>
      <c r="O2022"/>
      <c r="Q2022" s="22"/>
      <c r="S2022" s="22"/>
      <c r="U2022" s="22"/>
      <c r="W2022" s="22"/>
      <c r="Y2022" s="22"/>
      <c r="AA2022" s="22"/>
      <c r="AB2022"/>
    </row>
    <row r="2023" spans="1:28" ht="21" customHeight="1" outlineLevel="1" thickBot="1" x14ac:dyDescent="0.3">
      <c r="A2023" s="55"/>
      <c r="B2023" s="1"/>
      <c r="D2023" s="1"/>
      <c r="E2023" s="1"/>
      <c r="F2023" s="119" t="s">
        <v>15</v>
      </c>
      <c r="G2023" s="114"/>
      <c r="H2023" s="114"/>
      <c r="I2023" s="115"/>
      <c r="J2023" s="39">
        <f>SUM(J1984:J2022)</f>
        <v>37</v>
      </c>
      <c r="K2023" s="39">
        <f>SUM(K1984:K2022)</f>
        <v>24</v>
      </c>
      <c r="L2023" s="36">
        <f t="shared" si="128"/>
        <v>0.64864864864864868</v>
      </c>
      <c r="N2023"/>
      <c r="O2023"/>
      <c r="Q2023" s="22"/>
      <c r="S2023" s="22"/>
      <c r="U2023" s="22"/>
      <c r="W2023" s="22"/>
      <c r="Y2023" s="22"/>
      <c r="AA2023" s="22"/>
      <c r="AB2023"/>
    </row>
    <row r="2024" spans="1:28" x14ac:dyDescent="0.25">
      <c r="N2024"/>
      <c r="O2024"/>
    </row>
    <row r="2025" spans="1:28" ht="27" customHeight="1" thickBot="1" x14ac:dyDescent="0.3">
      <c r="B2025" s="1"/>
      <c r="D2025" s="1"/>
      <c r="F2025" s="124" t="str">
        <f>F1979</f>
        <v>METAS FINANCEIRAS 2019</v>
      </c>
      <c r="G2025" s="124"/>
      <c r="H2025" s="124"/>
      <c r="I2025" s="124"/>
      <c r="J2025" s="124"/>
      <c r="K2025" s="124"/>
      <c r="L2025" s="124"/>
      <c r="N2025" s="8" t="s">
        <v>1</v>
      </c>
      <c r="O2025" s="9" t="s">
        <v>2</v>
      </c>
      <c r="Q2025" s="123" t="s">
        <v>3</v>
      </c>
      <c r="R2025" s="11"/>
      <c r="S2025" s="123" t="s">
        <v>4</v>
      </c>
      <c r="T2025" s="12"/>
      <c r="U2025" s="123" t="s">
        <v>5</v>
      </c>
      <c r="V2025" s="12"/>
      <c r="W2025" s="123" t="s">
        <v>6</v>
      </c>
      <c r="X2025" s="13"/>
      <c r="Y2025" s="123" t="s">
        <v>7</v>
      </c>
      <c r="Z2025" s="13"/>
      <c r="AA2025" s="123" t="s">
        <v>8</v>
      </c>
    </row>
    <row r="2026" spans="1:28" ht="30" customHeight="1" thickBot="1" x14ac:dyDescent="0.3">
      <c r="B2026" s="14" t="str">
        <f>B1980</f>
        <v>Unidade Responsável</v>
      </c>
      <c r="C2026" s="14" t="str">
        <f t="shared" ref="C2026:L2026" si="129">C1980</f>
        <v>P/A</v>
      </c>
      <c r="D2026" s="14" t="str">
        <f t="shared" si="129"/>
        <v>Denominação</v>
      </c>
      <c r="E2026" s="14" t="str">
        <f t="shared" si="129"/>
        <v>Objetivo Estratégico Principal</v>
      </c>
      <c r="F2026" s="15">
        <f t="shared" si="129"/>
        <v>0</v>
      </c>
      <c r="G2026" s="16" t="str">
        <f t="shared" si="129"/>
        <v>Programação 2019</v>
      </c>
      <c r="H2026" s="15" t="str">
        <f t="shared" si="129"/>
        <v>Transposições no período
Janeiro á Junho</v>
      </c>
      <c r="I2026" s="16" t="str">
        <f t="shared" si="129"/>
        <v>Total programado + Transposições em 30/06/2019</v>
      </c>
      <c r="J2026" s="17" t="str">
        <f t="shared" si="129"/>
        <v>Total executado no período</v>
      </c>
      <c r="K2026" s="18" t="str">
        <f t="shared" si="129"/>
        <v>Total executado acumulado</v>
      </c>
      <c r="L2026" s="19" t="str">
        <f t="shared" si="129"/>
        <v>% de realização em relação ao total executado</v>
      </c>
      <c r="N2026" s="125"/>
      <c r="O2026" s="125"/>
      <c r="Q2026" s="116"/>
      <c r="R2026" s="43"/>
      <c r="S2026" s="116"/>
      <c r="T2026" s="21"/>
      <c r="U2026" s="116"/>
      <c r="V2026" s="21"/>
      <c r="W2026" s="116"/>
      <c r="X2026" s="21"/>
      <c r="Y2026" s="116"/>
      <c r="Z2026" s="21"/>
      <c r="AA2026" s="116"/>
    </row>
    <row r="2027" spans="1:28" ht="59.25" customHeight="1" thickBot="1" x14ac:dyDescent="0.3">
      <c r="A2027" s="23" t="str">
        <f>'[1]Quadro Geral'!A67</f>
        <v>06.02</v>
      </c>
      <c r="B2027" s="24" t="str">
        <f>VLOOKUP(A2027,'[1]Quadro Geral'!$A$7:$N$78,'META FÍSICA e FINANCEIRA'!$B$2,0)</f>
        <v>Departamento e Gestão Financeira</v>
      </c>
      <c r="C2027" s="25" t="str">
        <f>VLOOKUP(A2027,'[1]Quadro Geral'!$A$7:$N$78,'META FÍSICA e FINANCEIRA'!$C$2,0)</f>
        <v>A</v>
      </c>
      <c r="D2027" s="25" t="str">
        <f>VLOOKUP(A2027,'[1]Quadro Geral'!$A$7:$N$78,'META FÍSICA e FINANCEIRA'!$D$2,0)</f>
        <v>06.02 -  Reserva de contingência do CAU/SP</v>
      </c>
      <c r="E2027" s="26" t="str">
        <f>VLOOKUP(A2027,'[1]Quadro Geral'!$A$7:$N$78,'META FÍSICA e FINANCEIRA'!$E$2,0)</f>
        <v>Assegurar a sustentabilidade financeira</v>
      </c>
      <c r="F2027" s="27" t="e">
        <f>VLOOKUP(E2027,'[1]Quadro Geral'!$A$7:$N$78,'META FÍSICA e FINANCEIRA'!$B$2,0)</f>
        <v>#N/A</v>
      </c>
      <c r="G2027" s="28">
        <f>VLOOKUP(A2027,'[1]Quadro Geral'!$A$7:$N$78,'META FÍSICA e FINANCEIRA'!$G$1,0)</f>
        <v>364516.82</v>
      </c>
      <c r="H2027" s="27">
        <f>VLOOKUP(A2027,'[1]Quadro Geral'!$A$7:$N$78,'META FÍSICA e FINANCEIRA'!$H$1,0)</f>
        <v>-295368.11</v>
      </c>
      <c r="I2027" s="28">
        <f>VLOOKUP(A2027,'[1]Quadro Geral'!$A$7:$N$78,'META FÍSICA e FINANCEIRA'!$I$1,0)</f>
        <v>69148.710000000006</v>
      </c>
      <c r="J2027" s="29">
        <f>VLOOKUP(A2027,'[1]Quadro Geral'!$A$7:$N$78,'META FÍSICA e FINANCEIRA'!$J$1,0)</f>
        <v>0</v>
      </c>
      <c r="K2027" s="30">
        <f>VLOOKUP(A2027,'[1]Quadro Geral'!$A$7:$N$78,'META FÍSICA e FINANCEIRA'!$K$1,0)</f>
        <v>0</v>
      </c>
      <c r="L2027" s="31">
        <f>IFERROR(K2027/G2027,0)</f>
        <v>0</v>
      </c>
      <c r="N2027" s="126"/>
      <c r="O2027" s="126"/>
      <c r="Q2027" s="44"/>
      <c r="S2027" s="20"/>
      <c r="U2027" s="20"/>
      <c r="W2027" s="20"/>
      <c r="Y2027" s="20"/>
      <c r="AA2027" s="20"/>
    </row>
    <row r="2028" spans="1:28" ht="36.75" customHeight="1" outlineLevel="1" thickBot="1" x14ac:dyDescent="0.3">
      <c r="A2028" s="54"/>
      <c r="B2028"/>
      <c r="C2028"/>
      <c r="D2028"/>
      <c r="E2028"/>
      <c r="F2028" s="116" t="str">
        <f>$F$5</f>
        <v>METAS FÍSICAS  2019</v>
      </c>
      <c r="G2028" s="116"/>
      <c r="H2028" s="116"/>
      <c r="I2028" s="116"/>
      <c r="J2028" s="116"/>
      <c r="K2028" s="116"/>
      <c r="L2028" s="116"/>
      <c r="N2028" s="126"/>
      <c r="O2028" s="126"/>
      <c r="Q2028" s="20"/>
      <c r="S2028" s="22"/>
      <c r="U2028" s="22"/>
      <c r="W2028" s="22"/>
      <c r="Y2028" s="22"/>
      <c r="AA2028" s="22"/>
    </row>
    <row r="2029" spans="1:28" ht="21" customHeight="1" outlineLevel="1" thickBot="1" x14ac:dyDescent="0.3">
      <c r="A2029" s="54"/>
      <c r="B2029"/>
      <c r="C2029"/>
      <c r="D2029"/>
      <c r="E2029"/>
      <c r="F2029" s="117" t="s">
        <v>11</v>
      </c>
      <c r="G2029" s="117"/>
      <c r="H2029" s="117"/>
      <c r="I2029" s="118"/>
      <c r="J2029" s="33" t="s">
        <v>12</v>
      </c>
      <c r="K2029" s="33" t="s">
        <v>13</v>
      </c>
      <c r="L2029" s="34" t="s">
        <v>14</v>
      </c>
      <c r="N2029" s="126"/>
      <c r="O2029" s="126"/>
      <c r="Q2029" s="22"/>
      <c r="S2029" s="22"/>
      <c r="U2029" s="22"/>
      <c r="W2029" s="22"/>
      <c r="Y2029" s="22"/>
      <c r="AA2029" s="22"/>
    </row>
    <row r="2030" spans="1:28" ht="38.25" customHeight="1" outlineLevel="1" thickBot="1" x14ac:dyDescent="0.3">
      <c r="B2030" s="1"/>
      <c r="D2030" s="64"/>
      <c r="E2030" s="1"/>
      <c r="F2030" s="119" t="s">
        <v>975</v>
      </c>
      <c r="G2030" s="114"/>
      <c r="H2030" s="114"/>
      <c r="I2030" s="115"/>
      <c r="J2030" s="39">
        <v>1</v>
      </c>
      <c r="K2030" s="39">
        <v>1</v>
      </c>
      <c r="L2030" s="36">
        <f>IFERROR(K2030/J2030,0)</f>
        <v>1</v>
      </c>
      <c r="N2030" s="126"/>
      <c r="O2030" s="126"/>
      <c r="Q2030" s="22"/>
      <c r="S2030" s="22"/>
      <c r="U2030" s="22"/>
      <c r="W2030" s="22"/>
      <c r="Y2030" s="22"/>
      <c r="AA2030" s="22"/>
    </row>
    <row r="2031" spans="1:28" ht="15.75" outlineLevel="1" thickBot="1" x14ac:dyDescent="0.3">
      <c r="B2031" s="1"/>
      <c r="D2031" s="1"/>
      <c r="E2031" s="1"/>
      <c r="F2031" s="119"/>
      <c r="G2031" s="114"/>
      <c r="H2031" s="114"/>
      <c r="I2031" s="115"/>
      <c r="J2031" s="39"/>
      <c r="K2031" s="39"/>
      <c r="L2031" s="36">
        <f t="shared" ref="L2031:L2065" si="130">IFERROR(K2031/J2031,0)</f>
        <v>0</v>
      </c>
      <c r="N2031" s="126"/>
      <c r="O2031" s="126"/>
      <c r="Q2031" s="22"/>
      <c r="S2031" s="22"/>
      <c r="U2031" s="22"/>
      <c r="W2031" s="22"/>
      <c r="Y2031" s="22"/>
      <c r="AA2031" s="22"/>
    </row>
    <row r="2032" spans="1:28" ht="15.75" hidden="1" outlineLevel="1" thickBot="1" x14ac:dyDescent="0.3">
      <c r="B2032" s="1"/>
      <c r="D2032" s="1"/>
      <c r="E2032" s="1"/>
      <c r="F2032" s="119"/>
      <c r="G2032" s="114"/>
      <c r="H2032" s="114"/>
      <c r="I2032" s="115"/>
      <c r="J2032" s="39"/>
      <c r="K2032" s="39"/>
      <c r="L2032" s="36">
        <f t="shared" si="130"/>
        <v>0</v>
      </c>
      <c r="N2032" s="126"/>
      <c r="O2032" s="126"/>
      <c r="Q2032" s="22"/>
      <c r="S2032" s="22"/>
      <c r="U2032" s="22"/>
      <c r="W2032" s="22"/>
      <c r="Y2032" s="22"/>
      <c r="AA2032" s="22"/>
    </row>
    <row r="2033" spans="2:28" ht="15.75" hidden="1" outlineLevel="1" thickBot="1" x14ac:dyDescent="0.3">
      <c r="B2033" s="1"/>
      <c r="D2033" s="1"/>
      <c r="E2033" s="1"/>
      <c r="F2033" s="119"/>
      <c r="G2033" s="114"/>
      <c r="H2033" s="114"/>
      <c r="I2033" s="115"/>
      <c r="J2033" s="39"/>
      <c r="K2033" s="39"/>
      <c r="L2033" s="36">
        <f t="shared" si="130"/>
        <v>0</v>
      </c>
      <c r="N2033"/>
      <c r="O2033"/>
      <c r="Q2033" s="22"/>
      <c r="S2033" s="22"/>
      <c r="U2033" s="22"/>
      <c r="W2033" s="22"/>
      <c r="Y2033" s="22"/>
      <c r="AA2033" s="22"/>
    </row>
    <row r="2034" spans="2:28" ht="45" hidden="1" customHeight="1" outlineLevel="1" thickBot="1" x14ac:dyDescent="0.3">
      <c r="B2034" s="1"/>
      <c r="D2034" s="1"/>
      <c r="E2034" s="1"/>
      <c r="F2034" s="119"/>
      <c r="G2034" s="114"/>
      <c r="H2034" s="114"/>
      <c r="I2034" s="115"/>
      <c r="J2034" s="39"/>
      <c r="K2034" s="39"/>
      <c r="L2034" s="36">
        <f t="shared" si="130"/>
        <v>0</v>
      </c>
      <c r="N2034"/>
      <c r="O2034"/>
      <c r="Q2034" s="22"/>
      <c r="S2034" s="22"/>
      <c r="U2034" s="22"/>
      <c r="W2034" s="22"/>
      <c r="Y2034" s="22"/>
      <c r="AA2034" s="22"/>
    </row>
    <row r="2035" spans="2:28" ht="45" hidden="1" customHeight="1" outlineLevel="1" thickBot="1" x14ac:dyDescent="0.3">
      <c r="B2035" s="1"/>
      <c r="D2035" s="1"/>
      <c r="E2035" s="1"/>
      <c r="F2035" s="119"/>
      <c r="G2035" s="114"/>
      <c r="H2035" s="114"/>
      <c r="I2035" s="115"/>
      <c r="J2035" s="39"/>
      <c r="K2035" s="39"/>
      <c r="L2035" s="36">
        <f t="shared" si="130"/>
        <v>0</v>
      </c>
      <c r="N2035"/>
      <c r="O2035"/>
      <c r="Q2035" s="22"/>
      <c r="S2035" s="22"/>
      <c r="U2035" s="22"/>
      <c r="W2035" s="22"/>
      <c r="Y2035" s="22"/>
      <c r="Z2035"/>
      <c r="AA2035"/>
    </row>
    <row r="2036" spans="2:28" ht="45" hidden="1" customHeight="1" outlineLevel="1" thickBot="1" x14ac:dyDescent="0.3">
      <c r="B2036" s="1"/>
      <c r="D2036" s="1"/>
      <c r="E2036" s="1"/>
      <c r="F2036" s="119"/>
      <c r="G2036" s="114"/>
      <c r="H2036" s="114"/>
      <c r="I2036" s="115"/>
      <c r="J2036" s="39"/>
      <c r="K2036" s="39"/>
      <c r="L2036" s="36">
        <f t="shared" si="130"/>
        <v>0</v>
      </c>
      <c r="N2036"/>
      <c r="O2036"/>
      <c r="Q2036" s="22"/>
      <c r="S2036" s="22"/>
      <c r="U2036" s="22"/>
      <c r="W2036" s="22"/>
      <c r="Y2036" s="22"/>
      <c r="Z2036"/>
      <c r="AA2036"/>
    </row>
    <row r="2037" spans="2:28" ht="45" hidden="1" customHeight="1" outlineLevel="1" thickBot="1" x14ac:dyDescent="0.3">
      <c r="B2037" s="1"/>
      <c r="D2037" s="1"/>
      <c r="E2037" s="1"/>
      <c r="F2037" s="119"/>
      <c r="G2037" s="114"/>
      <c r="H2037" s="114"/>
      <c r="I2037" s="115"/>
      <c r="J2037" s="39"/>
      <c r="K2037" s="39"/>
      <c r="L2037" s="36">
        <f t="shared" si="130"/>
        <v>0</v>
      </c>
      <c r="N2037"/>
      <c r="O2037"/>
      <c r="Q2037" s="22"/>
      <c r="S2037" s="22"/>
      <c r="U2037" s="22"/>
      <c r="W2037" s="22"/>
      <c r="Y2037" s="22"/>
      <c r="Z2037"/>
      <c r="AA2037"/>
    </row>
    <row r="2038" spans="2:28" ht="45" hidden="1" customHeight="1" outlineLevel="1" thickBot="1" x14ac:dyDescent="0.3">
      <c r="B2038" s="1"/>
      <c r="D2038" s="1"/>
      <c r="E2038" s="1"/>
      <c r="F2038" s="119"/>
      <c r="G2038" s="114"/>
      <c r="H2038" s="114"/>
      <c r="I2038" s="115"/>
      <c r="J2038" s="39"/>
      <c r="K2038" s="39"/>
      <c r="L2038" s="36">
        <f t="shared" si="130"/>
        <v>0</v>
      </c>
      <c r="N2038"/>
      <c r="O2038"/>
      <c r="Q2038" s="22"/>
      <c r="S2038" s="22"/>
      <c r="U2038" s="22"/>
      <c r="W2038" s="22"/>
      <c r="Y2038" s="22"/>
      <c r="Z2038"/>
      <c r="AA2038"/>
      <c r="AB2038"/>
    </row>
    <row r="2039" spans="2:28" ht="45" hidden="1" customHeight="1" outlineLevel="1" thickBot="1" x14ac:dyDescent="0.3">
      <c r="B2039" s="1"/>
      <c r="D2039" s="1"/>
      <c r="E2039" s="1"/>
      <c r="F2039" s="119"/>
      <c r="G2039" s="114"/>
      <c r="H2039" s="114"/>
      <c r="I2039" s="115"/>
      <c r="J2039" s="39"/>
      <c r="K2039" s="39"/>
      <c r="L2039" s="36">
        <f t="shared" si="130"/>
        <v>0</v>
      </c>
      <c r="N2039"/>
      <c r="O2039"/>
      <c r="Q2039" s="22"/>
      <c r="S2039" s="22"/>
      <c r="U2039" s="22"/>
      <c r="W2039" s="22"/>
      <c r="Y2039" s="22"/>
      <c r="Z2039"/>
      <c r="AA2039"/>
      <c r="AB2039"/>
    </row>
    <row r="2040" spans="2:28" ht="45" hidden="1" customHeight="1" outlineLevel="1" thickBot="1" x14ac:dyDescent="0.3">
      <c r="B2040" s="1"/>
      <c r="D2040" s="1"/>
      <c r="E2040" s="1"/>
      <c r="F2040" s="119"/>
      <c r="G2040" s="114"/>
      <c r="H2040" s="114"/>
      <c r="I2040" s="115"/>
      <c r="J2040" s="39"/>
      <c r="K2040" s="39"/>
      <c r="L2040" s="36">
        <f t="shared" si="130"/>
        <v>0</v>
      </c>
      <c r="N2040"/>
      <c r="O2040"/>
      <c r="Q2040"/>
      <c r="S2040"/>
      <c r="T2040"/>
      <c r="U2040"/>
      <c r="V2040"/>
      <c r="W2040"/>
      <c r="X2040"/>
      <c r="Y2040"/>
      <c r="Z2040"/>
      <c r="AA2040"/>
      <c r="AB2040"/>
    </row>
    <row r="2041" spans="2:28" ht="45" hidden="1" customHeight="1" outlineLevel="1" thickBot="1" x14ac:dyDescent="0.3">
      <c r="B2041" s="1"/>
      <c r="D2041" s="1"/>
      <c r="E2041" s="1"/>
      <c r="F2041" s="119"/>
      <c r="G2041" s="114"/>
      <c r="H2041" s="114"/>
      <c r="I2041" s="115"/>
      <c r="J2041" s="39"/>
      <c r="K2041" s="39"/>
      <c r="L2041" s="36">
        <f t="shared" si="130"/>
        <v>0</v>
      </c>
      <c r="N2041"/>
      <c r="O2041"/>
      <c r="Q2041"/>
      <c r="S2041"/>
      <c r="T2041"/>
      <c r="U2041"/>
      <c r="V2041"/>
      <c r="W2041"/>
      <c r="X2041"/>
      <c r="Y2041"/>
      <c r="Z2041"/>
      <c r="AA2041"/>
      <c r="AB2041"/>
    </row>
    <row r="2042" spans="2:28" ht="45" hidden="1" customHeight="1" outlineLevel="1" thickBot="1" x14ac:dyDescent="0.3">
      <c r="B2042" s="1"/>
      <c r="D2042" s="1"/>
      <c r="E2042" s="1"/>
      <c r="F2042" s="119"/>
      <c r="G2042" s="114"/>
      <c r="H2042" s="114"/>
      <c r="I2042" s="115"/>
      <c r="J2042" s="39"/>
      <c r="K2042" s="39"/>
      <c r="L2042" s="36">
        <f t="shared" si="130"/>
        <v>0</v>
      </c>
      <c r="N2042"/>
      <c r="O2042"/>
      <c r="Q2042"/>
      <c r="S2042"/>
      <c r="T2042"/>
      <c r="U2042"/>
      <c r="V2042"/>
      <c r="W2042"/>
      <c r="X2042"/>
      <c r="Y2042"/>
      <c r="Z2042"/>
      <c r="AA2042"/>
      <c r="AB2042"/>
    </row>
    <row r="2043" spans="2:28" ht="45" hidden="1" customHeight="1" outlineLevel="1" thickBot="1" x14ac:dyDescent="0.3">
      <c r="B2043" s="1"/>
      <c r="D2043" s="1"/>
      <c r="E2043" s="1"/>
      <c r="F2043" s="119"/>
      <c r="G2043" s="114"/>
      <c r="H2043" s="114"/>
      <c r="I2043" s="115"/>
      <c r="J2043" s="39"/>
      <c r="K2043" s="39"/>
      <c r="L2043" s="36">
        <f t="shared" si="130"/>
        <v>0</v>
      </c>
      <c r="N2043"/>
      <c r="O2043"/>
      <c r="Q2043"/>
      <c r="S2043"/>
      <c r="T2043"/>
      <c r="U2043"/>
      <c r="V2043"/>
      <c r="W2043"/>
      <c r="X2043"/>
      <c r="Y2043"/>
      <c r="Z2043"/>
      <c r="AA2043"/>
      <c r="AB2043"/>
    </row>
    <row r="2044" spans="2:28" ht="45" hidden="1" customHeight="1" outlineLevel="1" thickBot="1" x14ac:dyDescent="0.3">
      <c r="B2044" s="1"/>
      <c r="D2044" s="1"/>
      <c r="E2044" s="1"/>
      <c r="F2044" s="119"/>
      <c r="G2044" s="114"/>
      <c r="H2044" s="114"/>
      <c r="I2044" s="115"/>
      <c r="J2044" s="39"/>
      <c r="K2044" s="39"/>
      <c r="L2044" s="36">
        <f t="shared" si="130"/>
        <v>0</v>
      </c>
      <c r="N2044"/>
      <c r="O2044"/>
      <c r="Q2044"/>
      <c r="S2044"/>
      <c r="T2044"/>
      <c r="U2044"/>
      <c r="V2044"/>
      <c r="W2044"/>
      <c r="X2044"/>
      <c r="Y2044"/>
      <c r="Z2044"/>
      <c r="AA2044"/>
      <c r="AB2044"/>
    </row>
    <row r="2045" spans="2:28" ht="45" hidden="1" customHeight="1" outlineLevel="1" thickBot="1" x14ac:dyDescent="0.3">
      <c r="B2045" s="1"/>
      <c r="D2045" s="1"/>
      <c r="E2045" s="1"/>
      <c r="F2045" s="119"/>
      <c r="G2045" s="114"/>
      <c r="H2045" s="114"/>
      <c r="I2045" s="115"/>
      <c r="J2045" s="39"/>
      <c r="K2045" s="39"/>
      <c r="L2045" s="36">
        <f t="shared" si="130"/>
        <v>0</v>
      </c>
      <c r="N2045"/>
      <c r="O2045"/>
      <c r="Q2045"/>
      <c r="S2045"/>
      <c r="T2045"/>
      <c r="U2045"/>
      <c r="V2045"/>
      <c r="W2045"/>
      <c r="X2045"/>
      <c r="Y2045"/>
      <c r="Z2045"/>
      <c r="AA2045"/>
      <c r="AB2045"/>
    </row>
    <row r="2046" spans="2:28" ht="45" hidden="1" customHeight="1" outlineLevel="1" thickBot="1" x14ac:dyDescent="0.3">
      <c r="B2046" s="1"/>
      <c r="D2046" s="1"/>
      <c r="E2046" s="1"/>
      <c r="F2046" s="119"/>
      <c r="G2046" s="114"/>
      <c r="H2046" s="114"/>
      <c r="I2046" s="115"/>
      <c r="J2046" s="39"/>
      <c r="K2046" s="39"/>
      <c r="L2046" s="36">
        <f t="shared" si="130"/>
        <v>0</v>
      </c>
      <c r="N2046"/>
      <c r="O2046"/>
      <c r="Q2046"/>
      <c r="S2046"/>
      <c r="T2046"/>
      <c r="U2046"/>
      <c r="V2046"/>
      <c r="W2046"/>
      <c r="X2046"/>
      <c r="Y2046"/>
      <c r="Z2046"/>
      <c r="AA2046"/>
      <c r="AB2046"/>
    </row>
    <row r="2047" spans="2:28" ht="45" hidden="1" customHeight="1" outlineLevel="1" thickBot="1" x14ac:dyDescent="0.3">
      <c r="B2047" s="1"/>
      <c r="D2047" s="1"/>
      <c r="E2047" s="1"/>
      <c r="F2047" s="119"/>
      <c r="G2047" s="114"/>
      <c r="H2047" s="114"/>
      <c r="I2047" s="115"/>
      <c r="J2047" s="39"/>
      <c r="K2047" s="39"/>
      <c r="L2047" s="36">
        <f t="shared" si="130"/>
        <v>0</v>
      </c>
      <c r="N2047"/>
      <c r="O2047"/>
      <c r="Q2047"/>
      <c r="S2047"/>
      <c r="T2047"/>
      <c r="U2047"/>
      <c r="V2047"/>
      <c r="W2047"/>
      <c r="X2047"/>
      <c r="Y2047"/>
      <c r="Z2047"/>
      <c r="AA2047"/>
      <c r="AB2047"/>
    </row>
    <row r="2048" spans="2:28" ht="45" hidden="1" customHeight="1" outlineLevel="1" thickBot="1" x14ac:dyDescent="0.3">
      <c r="B2048" s="1"/>
      <c r="D2048" s="1"/>
      <c r="E2048" s="1"/>
      <c r="F2048" s="119"/>
      <c r="G2048" s="114"/>
      <c r="H2048" s="114"/>
      <c r="I2048" s="115"/>
      <c r="J2048" s="39"/>
      <c r="K2048" s="39"/>
      <c r="L2048" s="36">
        <f t="shared" si="130"/>
        <v>0</v>
      </c>
      <c r="N2048"/>
      <c r="O2048"/>
      <c r="Q2048"/>
      <c r="S2048"/>
      <c r="T2048"/>
      <c r="U2048"/>
      <c r="V2048"/>
      <c r="W2048"/>
      <c r="X2048"/>
      <c r="Y2048"/>
      <c r="Z2048"/>
      <c r="AA2048"/>
      <c r="AB2048"/>
    </row>
    <row r="2049" spans="2:28" ht="45" hidden="1" customHeight="1" outlineLevel="1" thickBot="1" x14ac:dyDescent="0.3">
      <c r="B2049" s="1"/>
      <c r="D2049" s="1"/>
      <c r="E2049" s="1"/>
      <c r="F2049" s="119"/>
      <c r="G2049" s="114"/>
      <c r="H2049" s="114"/>
      <c r="I2049" s="115"/>
      <c r="J2049" s="39"/>
      <c r="K2049" s="39"/>
      <c r="L2049" s="36">
        <f t="shared" si="130"/>
        <v>0</v>
      </c>
      <c r="N2049"/>
      <c r="O2049"/>
      <c r="Q2049"/>
      <c r="S2049"/>
      <c r="T2049"/>
      <c r="U2049"/>
      <c r="V2049"/>
      <c r="W2049"/>
      <c r="X2049"/>
      <c r="Y2049"/>
      <c r="Z2049"/>
      <c r="AA2049"/>
      <c r="AB2049"/>
    </row>
    <row r="2050" spans="2:28" ht="45" hidden="1" customHeight="1" outlineLevel="1" thickBot="1" x14ac:dyDescent="0.3">
      <c r="B2050" s="1"/>
      <c r="D2050" s="1"/>
      <c r="E2050" s="1"/>
      <c r="F2050" s="119"/>
      <c r="G2050" s="114"/>
      <c r="H2050" s="114"/>
      <c r="I2050" s="115"/>
      <c r="J2050" s="39"/>
      <c r="K2050" s="39"/>
      <c r="L2050" s="36">
        <f t="shared" si="130"/>
        <v>0</v>
      </c>
      <c r="N2050"/>
      <c r="O2050"/>
      <c r="Q2050"/>
      <c r="S2050"/>
      <c r="T2050"/>
      <c r="U2050"/>
      <c r="V2050"/>
      <c r="W2050"/>
      <c r="X2050"/>
      <c r="Y2050"/>
      <c r="Z2050"/>
      <c r="AA2050"/>
      <c r="AB2050"/>
    </row>
    <row r="2051" spans="2:28" ht="45" hidden="1" customHeight="1" outlineLevel="1" thickBot="1" x14ac:dyDescent="0.3">
      <c r="B2051" s="1"/>
      <c r="D2051" s="1"/>
      <c r="E2051" s="1"/>
      <c r="F2051" s="119"/>
      <c r="G2051" s="114"/>
      <c r="H2051" s="114"/>
      <c r="I2051" s="115"/>
      <c r="J2051" s="39"/>
      <c r="K2051" s="39"/>
      <c r="L2051" s="36">
        <f t="shared" si="130"/>
        <v>0</v>
      </c>
      <c r="N2051"/>
      <c r="O2051"/>
      <c r="Q2051"/>
      <c r="S2051"/>
      <c r="T2051"/>
      <c r="U2051"/>
      <c r="V2051"/>
      <c r="W2051"/>
      <c r="X2051"/>
      <c r="Y2051"/>
      <c r="Z2051"/>
      <c r="AA2051"/>
      <c r="AB2051"/>
    </row>
    <row r="2052" spans="2:28" ht="45" hidden="1" customHeight="1" outlineLevel="1" thickBot="1" x14ac:dyDescent="0.3">
      <c r="B2052" s="1"/>
      <c r="D2052" s="1"/>
      <c r="E2052" s="1"/>
      <c r="F2052" s="119"/>
      <c r="G2052" s="114"/>
      <c r="H2052" s="114"/>
      <c r="I2052" s="115"/>
      <c r="J2052" s="39"/>
      <c r="K2052" s="39"/>
      <c r="L2052" s="36">
        <f t="shared" si="130"/>
        <v>0</v>
      </c>
      <c r="N2052"/>
      <c r="O2052"/>
      <c r="Q2052"/>
      <c r="S2052"/>
      <c r="T2052"/>
      <c r="U2052"/>
      <c r="V2052"/>
      <c r="W2052"/>
      <c r="X2052"/>
      <c r="Y2052"/>
      <c r="Z2052"/>
      <c r="AA2052"/>
      <c r="AB2052"/>
    </row>
    <row r="2053" spans="2:28" ht="45" hidden="1" customHeight="1" outlineLevel="1" thickBot="1" x14ac:dyDescent="0.3">
      <c r="B2053" s="1"/>
      <c r="D2053" s="1"/>
      <c r="E2053" s="1"/>
      <c r="F2053" s="119"/>
      <c r="G2053" s="114"/>
      <c r="H2053" s="114"/>
      <c r="I2053" s="115"/>
      <c r="J2053" s="39"/>
      <c r="K2053" s="39"/>
      <c r="L2053" s="36">
        <f t="shared" si="130"/>
        <v>0</v>
      </c>
      <c r="N2053"/>
      <c r="O2053"/>
      <c r="Q2053"/>
      <c r="S2053"/>
      <c r="T2053"/>
      <c r="U2053"/>
      <c r="V2053"/>
      <c r="W2053"/>
      <c r="X2053"/>
      <c r="Y2053"/>
      <c r="Z2053"/>
      <c r="AA2053"/>
      <c r="AB2053"/>
    </row>
    <row r="2054" spans="2:28" ht="45" hidden="1" customHeight="1" outlineLevel="1" thickBot="1" x14ac:dyDescent="0.3">
      <c r="B2054" s="1"/>
      <c r="D2054" s="1"/>
      <c r="E2054" s="1"/>
      <c r="F2054" s="119"/>
      <c r="G2054" s="114"/>
      <c r="H2054" s="114"/>
      <c r="I2054" s="115"/>
      <c r="J2054" s="39"/>
      <c r="K2054" s="39"/>
      <c r="L2054" s="36">
        <f t="shared" si="130"/>
        <v>0</v>
      </c>
      <c r="N2054"/>
      <c r="O2054"/>
      <c r="Q2054"/>
      <c r="S2054"/>
      <c r="T2054"/>
      <c r="U2054"/>
      <c r="V2054"/>
      <c r="W2054"/>
      <c r="X2054"/>
      <c r="Y2054"/>
      <c r="Z2054"/>
      <c r="AA2054"/>
      <c r="AB2054"/>
    </row>
    <row r="2055" spans="2:28" ht="45" hidden="1" customHeight="1" outlineLevel="1" thickBot="1" x14ac:dyDescent="0.3">
      <c r="B2055" s="1"/>
      <c r="D2055" s="1"/>
      <c r="E2055" s="1"/>
      <c r="F2055" s="119"/>
      <c r="G2055" s="114"/>
      <c r="H2055" s="114"/>
      <c r="I2055" s="115"/>
      <c r="J2055" s="39"/>
      <c r="K2055" s="39"/>
      <c r="L2055" s="36">
        <f t="shared" si="130"/>
        <v>0</v>
      </c>
      <c r="N2055"/>
      <c r="O2055"/>
      <c r="Q2055"/>
      <c r="S2055"/>
      <c r="T2055"/>
      <c r="U2055"/>
      <c r="V2055"/>
      <c r="W2055"/>
      <c r="X2055"/>
      <c r="Y2055"/>
      <c r="Z2055"/>
      <c r="AA2055"/>
      <c r="AB2055"/>
    </row>
    <row r="2056" spans="2:28" ht="45" hidden="1" customHeight="1" outlineLevel="1" thickBot="1" x14ac:dyDescent="0.3">
      <c r="B2056" s="1"/>
      <c r="D2056" s="1"/>
      <c r="E2056" s="1"/>
      <c r="F2056" s="119"/>
      <c r="G2056" s="114"/>
      <c r="H2056" s="114"/>
      <c r="I2056" s="115"/>
      <c r="J2056" s="39"/>
      <c r="K2056" s="39"/>
      <c r="L2056" s="36">
        <f t="shared" si="130"/>
        <v>0</v>
      </c>
      <c r="N2056"/>
      <c r="O2056"/>
      <c r="Q2056"/>
      <c r="S2056"/>
      <c r="T2056"/>
      <c r="U2056"/>
      <c r="V2056"/>
      <c r="W2056"/>
      <c r="X2056"/>
      <c r="Y2056"/>
      <c r="Z2056"/>
      <c r="AA2056"/>
      <c r="AB2056"/>
    </row>
    <row r="2057" spans="2:28" ht="45" hidden="1" customHeight="1" outlineLevel="1" thickBot="1" x14ac:dyDescent="0.3">
      <c r="B2057" s="1"/>
      <c r="D2057" s="1"/>
      <c r="E2057" s="1"/>
      <c r="F2057" s="119"/>
      <c r="G2057" s="114"/>
      <c r="H2057" s="114"/>
      <c r="I2057" s="115"/>
      <c r="J2057" s="39"/>
      <c r="K2057" s="39"/>
      <c r="L2057" s="36">
        <f t="shared" si="130"/>
        <v>0</v>
      </c>
      <c r="N2057"/>
      <c r="O2057"/>
      <c r="Q2057"/>
      <c r="S2057"/>
      <c r="T2057"/>
      <c r="U2057"/>
      <c r="V2057"/>
      <c r="W2057"/>
      <c r="X2057"/>
      <c r="Y2057"/>
      <c r="Z2057"/>
      <c r="AA2057"/>
      <c r="AB2057"/>
    </row>
    <row r="2058" spans="2:28" ht="45" hidden="1" customHeight="1" outlineLevel="1" thickBot="1" x14ac:dyDescent="0.3">
      <c r="B2058" s="1"/>
      <c r="D2058" s="1"/>
      <c r="E2058" s="1"/>
      <c r="F2058" s="119"/>
      <c r="G2058" s="114"/>
      <c r="H2058" s="114"/>
      <c r="I2058" s="115"/>
      <c r="J2058" s="39"/>
      <c r="K2058" s="39"/>
      <c r="L2058" s="36">
        <f t="shared" si="130"/>
        <v>0</v>
      </c>
      <c r="N2058"/>
      <c r="O2058"/>
      <c r="Q2058"/>
      <c r="S2058"/>
      <c r="T2058"/>
      <c r="U2058"/>
      <c r="V2058"/>
      <c r="W2058"/>
      <c r="X2058"/>
      <c r="Y2058"/>
      <c r="Z2058"/>
      <c r="AA2058"/>
      <c r="AB2058"/>
    </row>
    <row r="2059" spans="2:28" ht="45" hidden="1" customHeight="1" outlineLevel="1" thickBot="1" x14ac:dyDescent="0.3">
      <c r="B2059" s="1"/>
      <c r="D2059" s="1"/>
      <c r="E2059" s="1"/>
      <c r="F2059" s="119"/>
      <c r="G2059" s="114"/>
      <c r="H2059" s="114"/>
      <c r="I2059" s="115"/>
      <c r="J2059" s="39"/>
      <c r="K2059" s="39"/>
      <c r="L2059" s="36">
        <f t="shared" si="130"/>
        <v>0</v>
      </c>
      <c r="N2059"/>
      <c r="O2059"/>
      <c r="Q2059"/>
      <c r="S2059"/>
      <c r="T2059"/>
      <c r="U2059"/>
      <c r="V2059"/>
      <c r="W2059"/>
      <c r="X2059"/>
      <c r="Y2059"/>
      <c r="Z2059"/>
      <c r="AA2059"/>
      <c r="AB2059"/>
    </row>
    <row r="2060" spans="2:28" ht="45" hidden="1" customHeight="1" outlineLevel="1" thickBot="1" x14ac:dyDescent="0.3">
      <c r="B2060" s="1"/>
      <c r="D2060" s="1"/>
      <c r="E2060" s="1"/>
      <c r="F2060" s="119"/>
      <c r="G2060" s="114"/>
      <c r="H2060" s="114"/>
      <c r="I2060" s="115"/>
      <c r="J2060" s="39"/>
      <c r="K2060" s="39"/>
      <c r="L2060" s="36">
        <f t="shared" si="130"/>
        <v>0</v>
      </c>
      <c r="N2060"/>
      <c r="O2060"/>
      <c r="Q2060"/>
      <c r="S2060"/>
      <c r="T2060"/>
      <c r="U2060"/>
      <c r="V2060"/>
      <c r="W2060"/>
      <c r="X2060"/>
      <c r="Y2060"/>
      <c r="Z2060"/>
      <c r="AA2060"/>
      <c r="AB2060"/>
    </row>
    <row r="2061" spans="2:28" ht="45" hidden="1" customHeight="1" outlineLevel="1" thickBot="1" x14ac:dyDescent="0.3">
      <c r="B2061" s="1"/>
      <c r="D2061" s="1"/>
      <c r="E2061" s="1"/>
      <c r="F2061" s="119"/>
      <c r="G2061" s="114"/>
      <c r="H2061" s="114"/>
      <c r="I2061" s="115"/>
      <c r="J2061" s="39"/>
      <c r="K2061" s="39"/>
      <c r="L2061" s="36">
        <f t="shared" si="130"/>
        <v>0</v>
      </c>
      <c r="N2061"/>
      <c r="O2061"/>
      <c r="Q2061"/>
      <c r="S2061"/>
      <c r="T2061"/>
      <c r="U2061"/>
      <c r="V2061"/>
      <c r="W2061"/>
      <c r="X2061"/>
      <c r="Y2061"/>
      <c r="Z2061"/>
      <c r="AA2061"/>
      <c r="AB2061"/>
    </row>
    <row r="2062" spans="2:28" ht="45" hidden="1" customHeight="1" outlineLevel="1" thickBot="1" x14ac:dyDescent="0.3">
      <c r="B2062" s="1"/>
      <c r="D2062" s="1"/>
      <c r="E2062" s="1"/>
      <c r="F2062" s="119"/>
      <c r="G2062" s="114"/>
      <c r="H2062" s="114"/>
      <c r="I2062" s="115"/>
      <c r="J2062" s="39"/>
      <c r="K2062" s="39"/>
      <c r="L2062" s="36">
        <f t="shared" si="130"/>
        <v>0</v>
      </c>
      <c r="N2062"/>
      <c r="O2062"/>
      <c r="Q2062"/>
      <c r="S2062"/>
      <c r="T2062"/>
      <c r="U2062"/>
      <c r="V2062"/>
      <c r="W2062"/>
      <c r="X2062"/>
      <c r="Y2062"/>
      <c r="Z2062"/>
      <c r="AA2062"/>
      <c r="AB2062"/>
    </row>
    <row r="2063" spans="2:28" ht="45" hidden="1" customHeight="1" outlineLevel="1" thickBot="1" x14ac:dyDescent="0.3">
      <c r="B2063" s="1"/>
      <c r="D2063" s="1"/>
      <c r="E2063" s="1"/>
      <c r="F2063" s="119"/>
      <c r="G2063" s="114"/>
      <c r="H2063" s="114"/>
      <c r="I2063" s="115"/>
      <c r="J2063" s="39"/>
      <c r="K2063" s="39"/>
      <c r="L2063" s="36">
        <f t="shared" si="130"/>
        <v>0</v>
      </c>
      <c r="N2063"/>
      <c r="O2063"/>
      <c r="AB2063"/>
    </row>
    <row r="2064" spans="2:28" ht="45" hidden="1" customHeight="1" outlineLevel="1" thickBot="1" x14ac:dyDescent="0.3">
      <c r="B2064" s="1"/>
      <c r="D2064" s="1"/>
      <c r="E2064" s="1"/>
      <c r="F2064" s="119"/>
      <c r="G2064" s="114"/>
      <c r="H2064" s="114"/>
      <c r="I2064" s="115"/>
      <c r="J2064" s="39"/>
      <c r="K2064" s="39"/>
      <c r="L2064" s="36">
        <f t="shared" si="130"/>
        <v>0</v>
      </c>
      <c r="N2064"/>
      <c r="O2064"/>
      <c r="AB2064"/>
    </row>
    <row r="2065" spans="1:28" ht="21" customHeight="1" outlineLevel="1" thickBot="1" x14ac:dyDescent="0.3">
      <c r="A2065" s="55"/>
      <c r="B2065" s="1"/>
      <c r="D2065" s="1"/>
      <c r="E2065" s="1"/>
      <c r="F2065" s="119" t="s">
        <v>15</v>
      </c>
      <c r="G2065" s="114"/>
      <c r="H2065" s="114"/>
      <c r="I2065" s="115"/>
      <c r="J2065" s="39">
        <f>SUM(J2030:J2064)</f>
        <v>1</v>
      </c>
      <c r="K2065" s="39">
        <f>SUM(K2030:K2064)</f>
        <v>1</v>
      </c>
      <c r="L2065" s="36">
        <f t="shared" si="130"/>
        <v>1</v>
      </c>
      <c r="N2065"/>
      <c r="O2065"/>
      <c r="AB2065"/>
    </row>
    <row r="2066" spans="1:28" x14ac:dyDescent="0.25">
      <c r="N2066"/>
      <c r="O2066"/>
    </row>
    <row r="2067" spans="1:28" ht="27" customHeight="1" thickBot="1" x14ac:dyDescent="0.3">
      <c r="B2067" s="1"/>
      <c r="D2067" s="1"/>
      <c r="F2067" s="124" t="str">
        <f>F2025</f>
        <v>METAS FINANCEIRAS 2019</v>
      </c>
      <c r="G2067" s="124"/>
      <c r="H2067" s="124"/>
      <c r="I2067" s="124"/>
      <c r="J2067" s="124"/>
      <c r="K2067" s="124"/>
      <c r="L2067" s="124"/>
      <c r="N2067" s="8" t="s">
        <v>1</v>
      </c>
      <c r="O2067" s="9" t="s">
        <v>2</v>
      </c>
      <c r="Q2067" s="123" t="s">
        <v>3</v>
      </c>
      <c r="R2067" s="11"/>
      <c r="S2067" s="123" t="s">
        <v>4</v>
      </c>
      <c r="T2067" s="12"/>
      <c r="U2067" s="123" t="s">
        <v>5</v>
      </c>
      <c r="V2067" s="12"/>
      <c r="W2067" s="123" t="s">
        <v>6</v>
      </c>
      <c r="X2067" s="13"/>
      <c r="Y2067" s="123" t="s">
        <v>7</v>
      </c>
      <c r="Z2067" s="13"/>
      <c r="AA2067" s="123" t="s">
        <v>8</v>
      </c>
    </row>
    <row r="2068" spans="1:28" ht="30" customHeight="1" thickBot="1" x14ac:dyDescent="0.3">
      <c r="B2068" s="14" t="str">
        <f>B2026</f>
        <v>Unidade Responsável</v>
      </c>
      <c r="C2068" s="14" t="str">
        <f t="shared" ref="C2068:L2068" si="131">C2026</f>
        <v>P/A</v>
      </c>
      <c r="D2068" s="14" t="str">
        <f t="shared" si="131"/>
        <v>Denominação</v>
      </c>
      <c r="E2068" s="14" t="str">
        <f t="shared" si="131"/>
        <v>Objetivo Estratégico Principal</v>
      </c>
      <c r="F2068" s="15">
        <f t="shared" si="131"/>
        <v>0</v>
      </c>
      <c r="G2068" s="16" t="str">
        <f t="shared" si="131"/>
        <v>Programação 2019</v>
      </c>
      <c r="H2068" s="15" t="str">
        <f t="shared" si="131"/>
        <v>Transposições no período
Janeiro á Junho</v>
      </c>
      <c r="I2068" s="16" t="str">
        <f t="shared" si="131"/>
        <v>Total programado + Transposições em 30/06/2019</v>
      </c>
      <c r="J2068" s="17" t="str">
        <f t="shared" si="131"/>
        <v>Total executado no período</v>
      </c>
      <c r="K2068" s="18" t="str">
        <f t="shared" si="131"/>
        <v>Total executado acumulado</v>
      </c>
      <c r="L2068" s="19" t="str">
        <f t="shared" si="131"/>
        <v>% de realização em relação ao total executado</v>
      </c>
      <c r="N2068" s="125"/>
      <c r="O2068" s="125"/>
      <c r="Q2068" s="116"/>
      <c r="R2068" s="43"/>
      <c r="S2068" s="116"/>
      <c r="T2068" s="21"/>
      <c r="U2068" s="116"/>
      <c r="V2068" s="21"/>
      <c r="W2068" s="116"/>
      <c r="X2068" s="21"/>
      <c r="Y2068" s="116"/>
      <c r="Z2068" s="21"/>
      <c r="AA2068" s="116"/>
    </row>
    <row r="2069" spans="1:28" ht="59.25" customHeight="1" thickBot="1" x14ac:dyDescent="0.3">
      <c r="A2069" s="23"/>
      <c r="B2069" s="24" t="e">
        <f>VLOOKUP(A2069,'[1]Quadro Geral'!$A$7:$N$78,'META FÍSICA e FINANCEIRA'!$B$2,0)</f>
        <v>#N/A</v>
      </c>
      <c r="C2069" s="25" t="e">
        <f>VLOOKUP(A2069,'[1]Quadro Geral'!$A$7:$N$78,'META FÍSICA e FINANCEIRA'!$C$2,0)</f>
        <v>#N/A</v>
      </c>
      <c r="D2069" s="25" t="e">
        <f>VLOOKUP(A2069,'[1]Quadro Geral'!$A$7:$N$78,'META FÍSICA e FINANCEIRA'!$D$2,0)</f>
        <v>#N/A</v>
      </c>
      <c r="E2069" s="26" t="e">
        <f>VLOOKUP(A2069,'[1]Quadro Geral'!$A$7:$N$78,'META FÍSICA e FINANCEIRA'!$E$2,0)</f>
        <v>#N/A</v>
      </c>
      <c r="F2069" s="27" t="e">
        <f>VLOOKUP(E2069,'[1]Quadro Geral'!$A$7:$N$78,'META FÍSICA e FINANCEIRA'!$B$2,0)</f>
        <v>#N/A</v>
      </c>
      <c r="G2069" s="28" t="e">
        <f>VLOOKUP(A2069,'[1]Quadro Geral'!$A$7:$N$78,'META FÍSICA e FINANCEIRA'!$G$1,0)</f>
        <v>#N/A</v>
      </c>
      <c r="H2069" s="27" t="e">
        <f>VLOOKUP(A2069,'[1]Quadro Geral'!$A$7:$N$78,'META FÍSICA e FINANCEIRA'!$H$1,0)</f>
        <v>#N/A</v>
      </c>
      <c r="I2069" s="28" t="e">
        <f>VLOOKUP(A2069,'[1]Quadro Geral'!$A$7:$N$78,'META FÍSICA e FINANCEIRA'!$I$1,0)</f>
        <v>#N/A</v>
      </c>
      <c r="J2069" s="29" t="e">
        <f>VLOOKUP(A2069,'[1]Quadro Geral'!$A$7:$N$78,'META FÍSICA e FINANCEIRA'!$J$1,0)</f>
        <v>#N/A</v>
      </c>
      <c r="K2069" s="30" t="e">
        <f>VLOOKUP(A2069,'[1]Quadro Geral'!$A$7:$N$78,'META FÍSICA e FINANCEIRA'!$K$1,0)</f>
        <v>#N/A</v>
      </c>
      <c r="L2069" s="31">
        <f>IFERROR(K2069/G2069,0)</f>
        <v>0</v>
      </c>
      <c r="N2069" s="126"/>
      <c r="O2069" s="126"/>
      <c r="Q2069" s="67"/>
      <c r="S2069" s="67"/>
      <c r="U2069" s="67"/>
      <c r="W2069" s="20"/>
      <c r="Y2069" s="20"/>
      <c r="AA2069" s="20"/>
    </row>
    <row r="2070" spans="1:28" ht="36.75" customHeight="1" outlineLevel="1" thickBot="1" x14ac:dyDescent="0.3">
      <c r="A2070" s="54"/>
      <c r="B2070"/>
      <c r="C2070"/>
      <c r="D2070"/>
      <c r="E2070"/>
      <c r="F2070" s="116" t="str">
        <f>$F$5</f>
        <v>METAS FÍSICAS  2019</v>
      </c>
      <c r="G2070" s="116"/>
      <c r="H2070" s="116"/>
      <c r="I2070" s="116"/>
      <c r="J2070" s="116"/>
      <c r="K2070" s="116"/>
      <c r="L2070" s="116"/>
      <c r="N2070" s="126"/>
      <c r="O2070" s="126"/>
      <c r="Q2070" s="22"/>
      <c r="S2070" s="39"/>
      <c r="U2070" s="22"/>
      <c r="W2070" s="22"/>
      <c r="Y2070" s="22"/>
      <c r="AA2070" s="22"/>
    </row>
    <row r="2071" spans="1:28" ht="21" customHeight="1" outlineLevel="1" thickBot="1" x14ac:dyDescent="0.3">
      <c r="A2071" s="54"/>
      <c r="B2071"/>
      <c r="C2071"/>
      <c r="D2071"/>
      <c r="E2071"/>
      <c r="F2071" s="117" t="s">
        <v>11</v>
      </c>
      <c r="G2071" s="117"/>
      <c r="H2071" s="117"/>
      <c r="I2071" s="118"/>
      <c r="J2071" s="33" t="s">
        <v>12</v>
      </c>
      <c r="K2071" s="33" t="s">
        <v>13</v>
      </c>
      <c r="L2071" s="34" t="s">
        <v>14</v>
      </c>
      <c r="N2071" s="126"/>
      <c r="O2071" s="126"/>
      <c r="Q2071" s="22"/>
      <c r="S2071" s="22"/>
      <c r="U2071" s="22"/>
      <c r="W2071" s="22"/>
      <c r="Y2071" s="22"/>
      <c r="AA2071" s="22"/>
    </row>
    <row r="2072" spans="1:28" ht="45" customHeight="1" outlineLevel="1" thickBot="1" x14ac:dyDescent="0.3">
      <c r="B2072" s="1"/>
      <c r="D2072" s="1"/>
      <c r="E2072" s="1"/>
      <c r="F2072" s="120"/>
      <c r="G2072" s="121"/>
      <c r="H2072" s="121"/>
      <c r="I2072" s="122"/>
      <c r="J2072" s="39"/>
      <c r="K2072" s="39"/>
      <c r="L2072" s="36">
        <f>IFERROR(K2072/J2072,0)</f>
        <v>0</v>
      </c>
      <c r="N2072" s="126"/>
      <c r="O2072" s="126"/>
      <c r="Q2072" s="22"/>
      <c r="S2072" s="22"/>
      <c r="U2072" s="22"/>
      <c r="W2072" s="22"/>
      <c r="Y2072" s="22"/>
      <c r="AA2072" s="22"/>
    </row>
    <row r="2073" spans="1:28" ht="138.75" customHeight="1" outlineLevel="1" thickBot="1" x14ac:dyDescent="0.3">
      <c r="B2073" s="1"/>
      <c r="D2073" s="1"/>
      <c r="E2073" s="1"/>
      <c r="F2073" s="120"/>
      <c r="G2073" s="121"/>
      <c r="H2073" s="121"/>
      <c r="I2073" s="122"/>
      <c r="J2073" s="39"/>
      <c r="K2073" s="39"/>
      <c r="L2073" s="36">
        <f t="shared" ref="L2073:L2082" si="132">IFERROR(K2073/J2073,0)</f>
        <v>0</v>
      </c>
      <c r="N2073" s="126"/>
      <c r="O2073" s="126"/>
      <c r="Q2073" s="22"/>
      <c r="S2073" s="22"/>
      <c r="U2073" s="22"/>
      <c r="W2073" s="22"/>
      <c r="Y2073" s="22"/>
      <c r="AA2073" s="22"/>
    </row>
    <row r="2074" spans="1:28" ht="99.75" customHeight="1" outlineLevel="1" thickBot="1" x14ac:dyDescent="0.3">
      <c r="B2074" s="1"/>
      <c r="D2074" s="1"/>
      <c r="E2074" s="1"/>
      <c r="F2074" s="120"/>
      <c r="G2074" s="121"/>
      <c r="H2074" s="121"/>
      <c r="I2074" s="122"/>
      <c r="J2074" s="39"/>
      <c r="K2074" s="39"/>
      <c r="L2074" s="36">
        <f t="shared" si="132"/>
        <v>0</v>
      </c>
      <c r="N2074" s="126"/>
      <c r="O2074" s="126"/>
      <c r="Q2074" s="22"/>
      <c r="S2074" s="22"/>
      <c r="U2074" s="22"/>
      <c r="W2074" s="22"/>
      <c r="Y2074" s="22"/>
      <c r="AA2074" s="22"/>
    </row>
    <row r="2075" spans="1:28" ht="72" customHeight="1" outlineLevel="1" thickBot="1" x14ac:dyDescent="0.3">
      <c r="B2075" s="1"/>
      <c r="D2075" s="1"/>
      <c r="E2075" s="1"/>
      <c r="F2075" s="120"/>
      <c r="G2075" s="121"/>
      <c r="H2075" s="121"/>
      <c r="I2075" s="122"/>
      <c r="J2075" s="39"/>
      <c r="K2075" s="39"/>
      <c r="L2075" s="36">
        <f t="shared" si="132"/>
        <v>0</v>
      </c>
      <c r="N2075"/>
      <c r="O2075"/>
      <c r="Q2075" s="22"/>
      <c r="S2075" s="22"/>
      <c r="U2075" s="22"/>
      <c r="W2075" s="22"/>
      <c r="Y2075" s="22"/>
      <c r="AA2075" s="22"/>
    </row>
    <row r="2076" spans="1:28" ht="99.75" customHeight="1" outlineLevel="1" thickBot="1" x14ac:dyDescent="0.3">
      <c r="B2076" s="1"/>
      <c r="D2076" s="1"/>
      <c r="E2076" s="1"/>
      <c r="F2076" s="120"/>
      <c r="G2076" s="121"/>
      <c r="H2076" s="121"/>
      <c r="I2076" s="122"/>
      <c r="J2076" s="39"/>
      <c r="K2076" s="39"/>
      <c r="L2076" s="36">
        <f t="shared" si="132"/>
        <v>0</v>
      </c>
      <c r="N2076"/>
      <c r="O2076"/>
      <c r="Q2076" s="22"/>
      <c r="S2076" s="22"/>
      <c r="U2076" s="22"/>
      <c r="W2076" s="22"/>
      <c r="Y2076" s="22"/>
      <c r="AA2076" s="22"/>
    </row>
    <row r="2077" spans="1:28" ht="45" customHeight="1" outlineLevel="1" thickBot="1" x14ac:dyDescent="0.3">
      <c r="B2077" s="1"/>
      <c r="D2077" s="1"/>
      <c r="E2077" s="1"/>
      <c r="F2077" s="120"/>
      <c r="G2077" s="121"/>
      <c r="H2077" s="121"/>
      <c r="I2077" s="122"/>
      <c r="J2077" s="39"/>
      <c r="K2077" s="39"/>
      <c r="L2077" s="36">
        <f t="shared" si="132"/>
        <v>0</v>
      </c>
      <c r="N2077"/>
      <c r="O2077"/>
      <c r="Q2077" s="22"/>
      <c r="S2077" s="22"/>
      <c r="U2077" s="22"/>
      <c r="W2077" s="22"/>
      <c r="Y2077" s="22"/>
      <c r="Z2077"/>
      <c r="AA2077"/>
    </row>
    <row r="2078" spans="1:28" ht="141" customHeight="1" outlineLevel="1" thickBot="1" x14ac:dyDescent="0.3">
      <c r="B2078" s="1"/>
      <c r="D2078" s="1"/>
      <c r="E2078" s="1"/>
      <c r="F2078" s="120"/>
      <c r="G2078" s="121"/>
      <c r="H2078" s="121"/>
      <c r="I2078" s="122"/>
      <c r="J2078" s="39"/>
      <c r="K2078" s="39"/>
      <c r="L2078" s="36">
        <f t="shared" si="132"/>
        <v>0</v>
      </c>
      <c r="N2078"/>
      <c r="O2078"/>
      <c r="Q2078" s="22"/>
      <c r="S2078" s="22"/>
      <c r="U2078" s="22"/>
      <c r="W2078" s="22"/>
      <c r="Y2078" s="22"/>
      <c r="Z2078"/>
      <c r="AA2078"/>
    </row>
    <row r="2079" spans="1:28" ht="98.25" customHeight="1" outlineLevel="1" thickBot="1" x14ac:dyDescent="0.3">
      <c r="B2079" s="1"/>
      <c r="D2079" s="1"/>
      <c r="E2079" s="1"/>
      <c r="F2079" s="120"/>
      <c r="G2079" s="121"/>
      <c r="H2079" s="121"/>
      <c r="I2079" s="122"/>
      <c r="J2079" s="39"/>
      <c r="K2079" s="39"/>
      <c r="L2079" s="36">
        <f t="shared" si="132"/>
        <v>0</v>
      </c>
      <c r="N2079"/>
      <c r="O2079"/>
      <c r="Q2079"/>
      <c r="S2079"/>
      <c r="T2079"/>
      <c r="U2079"/>
      <c r="V2079"/>
      <c r="W2079"/>
      <c r="X2079"/>
      <c r="Y2079"/>
      <c r="Z2079"/>
      <c r="AA2079"/>
    </row>
    <row r="2080" spans="1:28" ht="45" customHeight="1" outlineLevel="1" thickBot="1" x14ac:dyDescent="0.3">
      <c r="B2080" s="1"/>
      <c r="D2080" s="1"/>
      <c r="E2080" s="1"/>
      <c r="F2080" s="120"/>
      <c r="G2080" s="121"/>
      <c r="H2080" s="121"/>
      <c r="I2080" s="122"/>
      <c r="J2080" s="39"/>
      <c r="K2080" s="39"/>
      <c r="L2080" s="36">
        <f t="shared" si="132"/>
        <v>0</v>
      </c>
      <c r="N2080"/>
      <c r="O2080"/>
      <c r="AB2080"/>
    </row>
    <row r="2081" spans="1:28" ht="45" customHeight="1" outlineLevel="1" thickBot="1" x14ac:dyDescent="0.3">
      <c r="B2081" s="1"/>
      <c r="D2081" s="1"/>
      <c r="E2081" s="1"/>
      <c r="F2081" s="120"/>
      <c r="G2081" s="121"/>
      <c r="H2081" s="121"/>
      <c r="I2081" s="122"/>
      <c r="J2081" s="39"/>
      <c r="K2081" s="39"/>
      <c r="L2081" s="36">
        <f t="shared" si="132"/>
        <v>0</v>
      </c>
      <c r="N2081"/>
      <c r="O2081"/>
      <c r="AB2081"/>
    </row>
    <row r="2082" spans="1:28" ht="21" customHeight="1" outlineLevel="1" thickBot="1" x14ac:dyDescent="0.3">
      <c r="A2082" s="55"/>
      <c r="B2082" s="1"/>
      <c r="D2082" s="1"/>
      <c r="E2082" s="1"/>
      <c r="F2082" s="119" t="s">
        <v>15</v>
      </c>
      <c r="G2082" s="114"/>
      <c r="H2082" s="114"/>
      <c r="I2082" s="115"/>
      <c r="J2082" s="39">
        <f>SUM(J2072:J2081)</f>
        <v>0</v>
      </c>
      <c r="K2082" s="39">
        <f>SUM(K2072:K2081)</f>
        <v>0</v>
      </c>
      <c r="L2082" s="36">
        <f t="shared" si="132"/>
        <v>0</v>
      </c>
      <c r="N2082"/>
      <c r="O2082"/>
      <c r="AB2082"/>
    </row>
    <row r="2083" spans="1:28" x14ac:dyDescent="0.25">
      <c r="N2083"/>
      <c r="O2083"/>
    </row>
    <row r="2084" spans="1:28" x14ac:dyDescent="0.25">
      <c r="N2084"/>
      <c r="O2084"/>
    </row>
    <row r="2085" spans="1:28" ht="27" customHeight="1" thickBot="1" x14ac:dyDescent="0.3">
      <c r="B2085" s="1"/>
      <c r="D2085" s="1"/>
      <c r="F2085" s="124" t="str">
        <f>F2067</f>
        <v>METAS FINANCEIRAS 2019</v>
      </c>
      <c r="G2085" s="124"/>
      <c r="H2085" s="124"/>
      <c r="I2085" s="124"/>
      <c r="J2085" s="124"/>
      <c r="K2085" s="124"/>
      <c r="L2085" s="124"/>
      <c r="N2085" s="8" t="s">
        <v>1</v>
      </c>
      <c r="O2085" s="9" t="s">
        <v>2</v>
      </c>
      <c r="Q2085" s="123" t="s">
        <v>3</v>
      </c>
      <c r="R2085" s="11"/>
      <c r="S2085" s="123" t="s">
        <v>4</v>
      </c>
      <c r="T2085" s="12"/>
      <c r="U2085" s="123" t="s">
        <v>5</v>
      </c>
      <c r="V2085" s="12"/>
      <c r="W2085" s="123" t="s">
        <v>6</v>
      </c>
      <c r="X2085" s="13"/>
      <c r="Y2085" s="123" t="s">
        <v>7</v>
      </c>
      <c r="Z2085" s="13"/>
      <c r="AA2085" s="123" t="s">
        <v>8</v>
      </c>
    </row>
    <row r="2086" spans="1:28" ht="30" customHeight="1" thickBot="1" x14ac:dyDescent="0.3">
      <c r="B2086" s="14" t="str">
        <f>B2068</f>
        <v>Unidade Responsável</v>
      </c>
      <c r="C2086" s="14" t="str">
        <f t="shared" ref="C2086:L2086" si="133">C2068</f>
        <v>P/A</v>
      </c>
      <c r="D2086" s="14" t="str">
        <f t="shared" si="133"/>
        <v>Denominação</v>
      </c>
      <c r="E2086" s="14" t="str">
        <f t="shared" si="133"/>
        <v>Objetivo Estratégico Principal</v>
      </c>
      <c r="F2086" s="15">
        <f t="shared" si="133"/>
        <v>0</v>
      </c>
      <c r="G2086" s="16" t="str">
        <f t="shared" si="133"/>
        <v>Programação 2019</v>
      </c>
      <c r="H2086" s="15" t="str">
        <f t="shared" si="133"/>
        <v>Transposições no período
Janeiro á Junho</v>
      </c>
      <c r="I2086" s="16" t="str">
        <f t="shared" si="133"/>
        <v>Total programado + Transposições em 30/06/2019</v>
      </c>
      <c r="J2086" s="17" t="str">
        <f t="shared" si="133"/>
        <v>Total executado no período</v>
      </c>
      <c r="K2086" s="18" t="str">
        <f t="shared" si="133"/>
        <v>Total executado acumulado</v>
      </c>
      <c r="L2086" s="19" t="str">
        <f t="shared" si="133"/>
        <v>% de realização em relação ao total executado</v>
      </c>
      <c r="N2086" s="76"/>
      <c r="O2086" s="76"/>
      <c r="Q2086" s="116"/>
      <c r="R2086" s="43"/>
      <c r="S2086" s="116"/>
      <c r="T2086" s="21"/>
      <c r="U2086" s="116"/>
      <c r="V2086" s="21"/>
      <c r="W2086" s="116"/>
      <c r="X2086" s="21"/>
      <c r="Y2086" s="116"/>
      <c r="Z2086" s="21"/>
      <c r="AA2086" s="116"/>
    </row>
    <row r="2087" spans="1:28" ht="59.25" customHeight="1" thickBot="1" x14ac:dyDescent="0.3">
      <c r="A2087" s="23"/>
      <c r="B2087" s="24" t="e">
        <f>VLOOKUP(A2087,'[1]Quadro Geral'!$A$7:$N$78,'META FÍSICA e FINANCEIRA'!$B$2,0)</f>
        <v>#N/A</v>
      </c>
      <c r="C2087" s="25" t="e">
        <f>VLOOKUP(A2087,'[1]Quadro Geral'!$A$7:$N$78,'META FÍSICA e FINANCEIRA'!$C$2,0)</f>
        <v>#N/A</v>
      </c>
      <c r="D2087" s="25" t="e">
        <f>VLOOKUP(A2087,'[1]Quadro Geral'!$A$7:$N$78,'META FÍSICA e FINANCEIRA'!$D$2,0)</f>
        <v>#N/A</v>
      </c>
      <c r="E2087" s="26" t="e">
        <f>VLOOKUP(A2087,'[1]Quadro Geral'!$A$7:$N$78,'META FÍSICA e FINANCEIRA'!$E$2,0)</f>
        <v>#N/A</v>
      </c>
      <c r="F2087" s="27" t="e">
        <f>VLOOKUP(E2087,'[1]Quadro Geral'!$A$7:$N$78,'META FÍSICA e FINANCEIRA'!$B$2,0)</f>
        <v>#N/A</v>
      </c>
      <c r="G2087" s="28" t="e">
        <f>VLOOKUP(A2087,'[1]Quadro Geral'!$A$7:$N$78,'META FÍSICA e FINANCEIRA'!$G$1,0)</f>
        <v>#N/A</v>
      </c>
      <c r="H2087" s="27" t="e">
        <f>VLOOKUP(A2087,'[1]Quadro Geral'!$A$7:$N$78,'META FÍSICA e FINANCEIRA'!$H$1,0)</f>
        <v>#N/A</v>
      </c>
      <c r="I2087" s="28" t="e">
        <f>VLOOKUP(A2087,'[1]Quadro Geral'!$A$7:$N$78,'META FÍSICA e FINANCEIRA'!$I$1,0)</f>
        <v>#N/A</v>
      </c>
      <c r="J2087" s="29" t="e">
        <f>VLOOKUP(A2087,'[1]Quadro Geral'!$A$7:$N$78,'META FÍSICA e FINANCEIRA'!$J$1,0)</f>
        <v>#N/A</v>
      </c>
      <c r="K2087" s="30" t="e">
        <f>VLOOKUP(A2087,'[1]Quadro Geral'!$A$7:$N$78,'META FÍSICA e FINANCEIRA'!$K$1,0)</f>
        <v>#N/A</v>
      </c>
      <c r="L2087" s="31">
        <f>IFERROR(K2087/G2087,0)</f>
        <v>0</v>
      </c>
      <c r="N2087" s="45"/>
      <c r="O2087" s="45"/>
      <c r="Q2087" s="44"/>
      <c r="S2087" s="20"/>
      <c r="U2087" s="20"/>
      <c r="W2087" s="20"/>
      <c r="Y2087" s="20"/>
      <c r="AA2087" s="20"/>
    </row>
    <row r="2088" spans="1:28" ht="36.75" customHeight="1" outlineLevel="1" thickBot="1" x14ac:dyDescent="0.3">
      <c r="A2088" s="54"/>
      <c r="B2088"/>
      <c r="C2088"/>
      <c r="D2088"/>
      <c r="E2088"/>
      <c r="F2088" s="116" t="str">
        <f>$F$5</f>
        <v>METAS FÍSICAS  2019</v>
      </c>
      <c r="G2088" s="116"/>
      <c r="H2088" s="116"/>
      <c r="I2088" s="116"/>
      <c r="J2088" s="116"/>
      <c r="K2088" s="116"/>
      <c r="L2088" s="116"/>
      <c r="N2088" s="45"/>
      <c r="O2088" s="45"/>
      <c r="Q2088" s="20"/>
      <c r="S2088" s="22"/>
      <c r="U2088" s="22"/>
      <c r="W2088" s="22"/>
      <c r="Y2088" s="22"/>
      <c r="AA2088" s="22"/>
    </row>
    <row r="2089" spans="1:28" ht="21" customHeight="1" outlineLevel="1" thickBot="1" x14ac:dyDescent="0.3">
      <c r="A2089" s="54"/>
      <c r="B2089"/>
      <c r="C2089"/>
      <c r="D2089"/>
      <c r="E2089"/>
      <c r="F2089" s="117" t="s">
        <v>11</v>
      </c>
      <c r="G2089" s="117"/>
      <c r="H2089" s="117"/>
      <c r="I2089" s="118"/>
      <c r="J2089" s="33" t="s">
        <v>12</v>
      </c>
      <c r="K2089" s="33" t="s">
        <v>13</v>
      </c>
      <c r="L2089" s="34" t="s">
        <v>14</v>
      </c>
      <c r="N2089" s="45"/>
      <c r="O2089" s="45"/>
      <c r="Q2089" s="22"/>
      <c r="S2089" s="22"/>
      <c r="U2089" s="22"/>
      <c r="W2089" s="22"/>
      <c r="Y2089" s="22"/>
      <c r="AA2089" s="22"/>
    </row>
    <row r="2090" spans="1:28" ht="45" customHeight="1" outlineLevel="1" thickBot="1" x14ac:dyDescent="0.3">
      <c r="B2090" s="1"/>
      <c r="D2090" s="1"/>
      <c r="E2090" s="1"/>
      <c r="F2090" s="119"/>
      <c r="G2090" s="114"/>
      <c r="H2090" s="114"/>
      <c r="I2090" s="115"/>
      <c r="J2090" s="39"/>
      <c r="K2090" s="39"/>
      <c r="L2090" s="36">
        <f>IFERROR(K2090/J2090,0)</f>
        <v>0</v>
      </c>
      <c r="N2090" s="45"/>
      <c r="O2090" s="45"/>
      <c r="Q2090" s="22"/>
      <c r="S2090" s="22"/>
      <c r="U2090" s="22"/>
      <c r="W2090" s="22"/>
      <c r="Y2090" s="22"/>
      <c r="AA2090" s="22"/>
    </row>
    <row r="2091" spans="1:28" ht="45" customHeight="1" outlineLevel="1" thickBot="1" x14ac:dyDescent="0.3">
      <c r="B2091" s="1"/>
      <c r="D2091" s="1"/>
      <c r="E2091" s="1"/>
      <c r="F2091" s="119"/>
      <c r="G2091" s="114"/>
      <c r="H2091" s="114"/>
      <c r="I2091" s="115"/>
      <c r="J2091" s="39"/>
      <c r="K2091" s="39"/>
      <c r="L2091" s="36">
        <f t="shared" ref="L2091:L2125" si="134">IFERROR(K2091/J2091,0)</f>
        <v>0</v>
      </c>
      <c r="N2091" s="45"/>
      <c r="O2091" s="45"/>
      <c r="Q2091" s="22"/>
      <c r="S2091" s="22"/>
      <c r="U2091" s="22"/>
      <c r="W2091" s="22"/>
      <c r="Y2091" s="22"/>
      <c r="AA2091" s="22"/>
    </row>
    <row r="2092" spans="1:28" ht="45" customHeight="1" outlineLevel="1" thickBot="1" x14ac:dyDescent="0.3">
      <c r="B2092" s="1"/>
      <c r="D2092" s="1"/>
      <c r="E2092" s="1"/>
      <c r="F2092" s="119"/>
      <c r="G2092" s="114"/>
      <c r="H2092" s="114"/>
      <c r="I2092" s="115"/>
      <c r="J2092" s="39"/>
      <c r="K2092" s="39"/>
      <c r="L2092" s="36">
        <f t="shared" si="134"/>
        <v>0</v>
      </c>
      <c r="N2092" s="45"/>
      <c r="O2092" s="45"/>
      <c r="Q2092" s="22"/>
      <c r="S2092" s="22"/>
      <c r="U2092" s="22"/>
      <c r="W2092" s="22"/>
      <c r="Y2092" s="22"/>
      <c r="AA2092" s="22"/>
    </row>
    <row r="2093" spans="1:28" ht="45" customHeight="1" outlineLevel="1" thickBot="1" x14ac:dyDescent="0.3">
      <c r="B2093" s="1"/>
      <c r="D2093" s="1"/>
      <c r="E2093" s="1"/>
      <c r="F2093" s="119"/>
      <c r="G2093" s="114"/>
      <c r="H2093" s="114"/>
      <c r="I2093" s="115"/>
      <c r="J2093" s="39"/>
      <c r="K2093" s="39"/>
      <c r="L2093" s="36">
        <f t="shared" si="134"/>
        <v>0</v>
      </c>
      <c r="N2093"/>
      <c r="O2093"/>
      <c r="Q2093" s="22"/>
      <c r="S2093" s="22"/>
      <c r="U2093" s="22"/>
      <c r="W2093" s="22"/>
      <c r="Y2093" s="22"/>
      <c r="AA2093" s="22"/>
    </row>
    <row r="2094" spans="1:28" ht="45" customHeight="1" outlineLevel="1" thickBot="1" x14ac:dyDescent="0.3">
      <c r="B2094" s="1"/>
      <c r="D2094" s="1"/>
      <c r="E2094" s="1"/>
      <c r="F2094" s="119"/>
      <c r="G2094" s="114"/>
      <c r="H2094" s="114"/>
      <c r="I2094" s="115"/>
      <c r="J2094" s="39"/>
      <c r="K2094" s="39"/>
      <c r="L2094" s="36">
        <f t="shared" si="134"/>
        <v>0</v>
      </c>
      <c r="N2094"/>
      <c r="O2094"/>
      <c r="Q2094" s="22"/>
      <c r="S2094" s="22"/>
      <c r="U2094" s="22"/>
      <c r="W2094" s="22"/>
      <c r="Y2094" s="22"/>
      <c r="AA2094" s="22"/>
    </row>
    <row r="2095" spans="1:28" ht="45" customHeight="1" outlineLevel="1" thickBot="1" x14ac:dyDescent="0.3">
      <c r="B2095" s="1"/>
      <c r="D2095" s="1"/>
      <c r="E2095" s="1"/>
      <c r="F2095" s="119"/>
      <c r="G2095" s="114"/>
      <c r="H2095" s="114"/>
      <c r="I2095" s="115"/>
      <c r="J2095" s="39"/>
      <c r="K2095" s="39"/>
      <c r="L2095" s="36">
        <f t="shared" si="134"/>
        <v>0</v>
      </c>
      <c r="N2095"/>
      <c r="O2095"/>
      <c r="Q2095" s="22"/>
      <c r="S2095" s="22"/>
      <c r="U2095" s="22"/>
      <c r="W2095" s="22"/>
      <c r="Y2095" s="22"/>
      <c r="Z2095"/>
      <c r="AA2095"/>
    </row>
    <row r="2096" spans="1:28" ht="45" customHeight="1" outlineLevel="1" thickBot="1" x14ac:dyDescent="0.3">
      <c r="B2096" s="1"/>
      <c r="D2096" s="1"/>
      <c r="E2096" s="1"/>
      <c r="F2096" s="119"/>
      <c r="G2096" s="114"/>
      <c r="H2096" s="114"/>
      <c r="I2096" s="115"/>
      <c r="J2096" s="39"/>
      <c r="K2096" s="39"/>
      <c r="L2096" s="36">
        <f t="shared" si="134"/>
        <v>0</v>
      </c>
      <c r="N2096"/>
      <c r="O2096"/>
      <c r="Q2096" s="22"/>
      <c r="S2096" s="22"/>
      <c r="U2096" s="22"/>
      <c r="W2096" s="22"/>
      <c r="Y2096" s="22"/>
      <c r="Z2096"/>
      <c r="AA2096"/>
    </row>
    <row r="2097" spans="2:28" ht="45" customHeight="1" outlineLevel="1" thickBot="1" x14ac:dyDescent="0.3">
      <c r="B2097" s="1"/>
      <c r="D2097" s="1"/>
      <c r="E2097" s="1"/>
      <c r="F2097" s="119"/>
      <c r="G2097" s="114"/>
      <c r="H2097" s="114"/>
      <c r="I2097" s="115"/>
      <c r="J2097" s="39"/>
      <c r="K2097" s="39"/>
      <c r="L2097" s="36">
        <f t="shared" si="134"/>
        <v>0</v>
      </c>
      <c r="N2097"/>
      <c r="O2097"/>
      <c r="Q2097" s="22"/>
      <c r="S2097" s="22"/>
      <c r="U2097" s="22"/>
      <c r="W2097" s="22"/>
      <c r="Y2097" s="22"/>
      <c r="Z2097"/>
      <c r="AA2097"/>
    </row>
    <row r="2098" spans="2:28" ht="45" customHeight="1" outlineLevel="1" thickBot="1" x14ac:dyDescent="0.3">
      <c r="B2098" s="1"/>
      <c r="D2098" s="1"/>
      <c r="E2098" s="1"/>
      <c r="F2098" s="119"/>
      <c r="G2098" s="114"/>
      <c r="H2098" s="114"/>
      <c r="I2098" s="115"/>
      <c r="J2098" s="39"/>
      <c r="K2098" s="39"/>
      <c r="L2098" s="36">
        <f t="shared" si="134"/>
        <v>0</v>
      </c>
      <c r="N2098"/>
      <c r="O2098"/>
      <c r="Q2098" s="22"/>
      <c r="S2098" s="22"/>
      <c r="U2098" s="22"/>
      <c r="W2098" s="22"/>
      <c r="Y2098" s="22"/>
      <c r="Z2098"/>
      <c r="AA2098"/>
      <c r="AB2098"/>
    </row>
    <row r="2099" spans="2:28" ht="45" customHeight="1" outlineLevel="1" thickBot="1" x14ac:dyDescent="0.3">
      <c r="B2099" s="1"/>
      <c r="D2099" s="1"/>
      <c r="E2099" s="1"/>
      <c r="F2099" s="119"/>
      <c r="G2099" s="114"/>
      <c r="H2099" s="114"/>
      <c r="I2099" s="115"/>
      <c r="J2099" s="39"/>
      <c r="K2099" s="39"/>
      <c r="L2099" s="36">
        <f t="shared" si="134"/>
        <v>0</v>
      </c>
      <c r="N2099"/>
      <c r="O2099"/>
      <c r="Q2099" s="22"/>
      <c r="S2099" s="22"/>
      <c r="U2099" s="22"/>
      <c r="W2099" s="22"/>
      <c r="Y2099" s="22"/>
      <c r="Z2099"/>
      <c r="AA2099"/>
      <c r="AB2099"/>
    </row>
    <row r="2100" spans="2:28" ht="45" customHeight="1" outlineLevel="1" thickBot="1" x14ac:dyDescent="0.3">
      <c r="B2100" s="1"/>
      <c r="D2100" s="1"/>
      <c r="E2100" s="1"/>
      <c r="F2100" s="119"/>
      <c r="G2100" s="114"/>
      <c r="H2100" s="114"/>
      <c r="I2100" s="115"/>
      <c r="J2100" s="39"/>
      <c r="K2100" s="39"/>
      <c r="L2100" s="36">
        <f t="shared" si="134"/>
        <v>0</v>
      </c>
      <c r="N2100"/>
      <c r="O2100"/>
      <c r="Q2100"/>
      <c r="S2100"/>
      <c r="T2100"/>
      <c r="U2100"/>
      <c r="V2100"/>
      <c r="W2100"/>
      <c r="X2100"/>
      <c r="Y2100"/>
      <c r="Z2100"/>
      <c r="AA2100"/>
      <c r="AB2100"/>
    </row>
    <row r="2101" spans="2:28" ht="45" customHeight="1" outlineLevel="1" thickBot="1" x14ac:dyDescent="0.3">
      <c r="B2101" s="1"/>
      <c r="D2101" s="1"/>
      <c r="E2101" s="1"/>
      <c r="F2101" s="119"/>
      <c r="G2101" s="114"/>
      <c r="H2101" s="114"/>
      <c r="I2101" s="115"/>
      <c r="J2101" s="39"/>
      <c r="K2101" s="39"/>
      <c r="L2101" s="36">
        <f t="shared" si="134"/>
        <v>0</v>
      </c>
      <c r="N2101"/>
      <c r="O2101"/>
      <c r="Q2101"/>
      <c r="S2101"/>
      <c r="T2101"/>
      <c r="U2101"/>
      <c r="V2101"/>
      <c r="W2101"/>
      <c r="X2101"/>
      <c r="Y2101"/>
      <c r="Z2101"/>
      <c r="AA2101"/>
      <c r="AB2101"/>
    </row>
    <row r="2102" spans="2:28" ht="45" customHeight="1" outlineLevel="1" thickBot="1" x14ac:dyDescent="0.3">
      <c r="B2102" s="1"/>
      <c r="D2102" s="1"/>
      <c r="E2102" s="1"/>
      <c r="F2102" s="119"/>
      <c r="G2102" s="114"/>
      <c r="H2102" s="114"/>
      <c r="I2102" s="115"/>
      <c r="J2102" s="39"/>
      <c r="K2102" s="39"/>
      <c r="L2102" s="36">
        <f t="shared" si="134"/>
        <v>0</v>
      </c>
      <c r="N2102"/>
      <c r="O2102"/>
      <c r="Q2102"/>
      <c r="S2102"/>
      <c r="T2102"/>
      <c r="U2102"/>
      <c r="V2102"/>
      <c r="W2102"/>
      <c r="X2102"/>
      <c r="Y2102"/>
      <c r="Z2102"/>
      <c r="AA2102"/>
      <c r="AB2102"/>
    </row>
    <row r="2103" spans="2:28" ht="45" customHeight="1" outlineLevel="1" thickBot="1" x14ac:dyDescent="0.3">
      <c r="B2103" s="1"/>
      <c r="D2103" s="1"/>
      <c r="E2103" s="1"/>
      <c r="F2103" s="119"/>
      <c r="G2103" s="114"/>
      <c r="H2103" s="114"/>
      <c r="I2103" s="115"/>
      <c r="J2103" s="39"/>
      <c r="K2103" s="39"/>
      <c r="L2103" s="36">
        <f t="shared" si="134"/>
        <v>0</v>
      </c>
      <c r="N2103"/>
      <c r="O2103"/>
      <c r="Q2103"/>
      <c r="S2103"/>
      <c r="T2103"/>
      <c r="U2103"/>
      <c r="V2103"/>
      <c r="W2103"/>
      <c r="X2103"/>
      <c r="Y2103"/>
      <c r="Z2103"/>
      <c r="AA2103"/>
      <c r="AB2103"/>
    </row>
    <row r="2104" spans="2:28" ht="45" customHeight="1" outlineLevel="1" thickBot="1" x14ac:dyDescent="0.3">
      <c r="B2104" s="1"/>
      <c r="D2104" s="1"/>
      <c r="E2104" s="1"/>
      <c r="F2104" s="119"/>
      <c r="G2104" s="114"/>
      <c r="H2104" s="114"/>
      <c r="I2104" s="115"/>
      <c r="J2104" s="39"/>
      <c r="K2104" s="39"/>
      <c r="L2104" s="36">
        <f t="shared" si="134"/>
        <v>0</v>
      </c>
      <c r="N2104"/>
      <c r="O2104"/>
      <c r="Q2104"/>
      <c r="S2104"/>
      <c r="T2104"/>
      <c r="U2104"/>
      <c r="V2104"/>
      <c r="W2104"/>
      <c r="X2104"/>
      <c r="Y2104"/>
      <c r="Z2104"/>
      <c r="AA2104"/>
      <c r="AB2104"/>
    </row>
    <row r="2105" spans="2:28" ht="45" customHeight="1" outlineLevel="1" thickBot="1" x14ac:dyDescent="0.3">
      <c r="B2105" s="1"/>
      <c r="D2105" s="1"/>
      <c r="E2105" s="1"/>
      <c r="F2105" s="119"/>
      <c r="G2105" s="114"/>
      <c r="H2105" s="114"/>
      <c r="I2105" s="115"/>
      <c r="J2105" s="39"/>
      <c r="K2105" s="39"/>
      <c r="L2105" s="36">
        <f t="shared" si="134"/>
        <v>0</v>
      </c>
      <c r="N2105"/>
      <c r="O2105"/>
      <c r="Q2105"/>
      <c r="S2105"/>
      <c r="T2105"/>
      <c r="U2105"/>
      <c r="V2105"/>
      <c r="W2105"/>
      <c r="X2105"/>
      <c r="Y2105"/>
      <c r="Z2105"/>
      <c r="AA2105"/>
      <c r="AB2105"/>
    </row>
    <row r="2106" spans="2:28" ht="45" customHeight="1" outlineLevel="1" thickBot="1" x14ac:dyDescent="0.3">
      <c r="B2106" s="1"/>
      <c r="D2106" s="1"/>
      <c r="E2106" s="1"/>
      <c r="F2106" s="119"/>
      <c r="G2106" s="114"/>
      <c r="H2106" s="114"/>
      <c r="I2106" s="115"/>
      <c r="J2106" s="39"/>
      <c r="K2106" s="39"/>
      <c r="L2106" s="36">
        <f t="shared" si="134"/>
        <v>0</v>
      </c>
      <c r="N2106"/>
      <c r="O2106"/>
      <c r="Q2106"/>
      <c r="S2106"/>
      <c r="T2106"/>
      <c r="U2106"/>
      <c r="V2106"/>
      <c r="W2106"/>
      <c r="X2106"/>
      <c r="Y2106"/>
      <c r="Z2106"/>
      <c r="AA2106"/>
      <c r="AB2106"/>
    </row>
    <row r="2107" spans="2:28" ht="45" customHeight="1" outlineLevel="1" thickBot="1" x14ac:dyDescent="0.3">
      <c r="B2107" s="1"/>
      <c r="D2107" s="1"/>
      <c r="E2107" s="1"/>
      <c r="F2107" s="119"/>
      <c r="G2107" s="114"/>
      <c r="H2107" s="114"/>
      <c r="I2107" s="115"/>
      <c r="J2107" s="39"/>
      <c r="K2107" s="39"/>
      <c r="L2107" s="36">
        <f t="shared" si="134"/>
        <v>0</v>
      </c>
      <c r="N2107"/>
      <c r="O2107"/>
      <c r="Q2107"/>
      <c r="S2107"/>
      <c r="T2107"/>
      <c r="U2107"/>
      <c r="V2107"/>
      <c r="W2107"/>
      <c r="X2107"/>
      <c r="Y2107"/>
      <c r="Z2107"/>
      <c r="AA2107"/>
      <c r="AB2107"/>
    </row>
    <row r="2108" spans="2:28" ht="45" customHeight="1" outlineLevel="1" thickBot="1" x14ac:dyDescent="0.3">
      <c r="B2108" s="1"/>
      <c r="D2108" s="1"/>
      <c r="E2108" s="1"/>
      <c r="F2108" s="119"/>
      <c r="G2108" s="114"/>
      <c r="H2108" s="114"/>
      <c r="I2108" s="115"/>
      <c r="J2108" s="39"/>
      <c r="K2108" s="39"/>
      <c r="L2108" s="36">
        <f t="shared" si="134"/>
        <v>0</v>
      </c>
      <c r="N2108"/>
      <c r="O2108"/>
      <c r="Q2108"/>
      <c r="S2108"/>
      <c r="T2108"/>
      <c r="U2108"/>
      <c r="V2108"/>
      <c r="W2108"/>
      <c r="X2108"/>
      <c r="Y2108"/>
      <c r="Z2108"/>
      <c r="AA2108"/>
      <c r="AB2108"/>
    </row>
    <row r="2109" spans="2:28" ht="45" customHeight="1" outlineLevel="1" thickBot="1" x14ac:dyDescent="0.3">
      <c r="B2109" s="1"/>
      <c r="D2109" s="1"/>
      <c r="E2109" s="1"/>
      <c r="F2109" s="119"/>
      <c r="G2109" s="114"/>
      <c r="H2109" s="114"/>
      <c r="I2109" s="115"/>
      <c r="J2109" s="39"/>
      <c r="K2109" s="39"/>
      <c r="L2109" s="36">
        <f t="shared" si="134"/>
        <v>0</v>
      </c>
      <c r="N2109"/>
      <c r="O2109"/>
      <c r="Q2109"/>
      <c r="S2109"/>
      <c r="T2109"/>
      <c r="U2109"/>
      <c r="V2109"/>
      <c r="W2109"/>
      <c r="X2109"/>
      <c r="Y2109"/>
      <c r="Z2109"/>
      <c r="AA2109"/>
      <c r="AB2109"/>
    </row>
    <row r="2110" spans="2:28" ht="45" customHeight="1" outlineLevel="1" thickBot="1" x14ac:dyDescent="0.3">
      <c r="B2110" s="1"/>
      <c r="D2110" s="1"/>
      <c r="E2110" s="1"/>
      <c r="F2110" s="119"/>
      <c r="G2110" s="114"/>
      <c r="H2110" s="114"/>
      <c r="I2110" s="115"/>
      <c r="J2110" s="39"/>
      <c r="K2110" s="39"/>
      <c r="L2110" s="36">
        <f t="shared" si="134"/>
        <v>0</v>
      </c>
      <c r="N2110"/>
      <c r="O2110"/>
      <c r="Q2110"/>
      <c r="S2110"/>
      <c r="T2110"/>
      <c r="U2110"/>
      <c r="V2110"/>
      <c r="W2110"/>
      <c r="X2110"/>
      <c r="Y2110"/>
      <c r="Z2110"/>
      <c r="AA2110"/>
      <c r="AB2110"/>
    </row>
    <row r="2111" spans="2:28" ht="45" customHeight="1" outlineLevel="1" thickBot="1" x14ac:dyDescent="0.3">
      <c r="B2111" s="1"/>
      <c r="D2111" s="1"/>
      <c r="E2111" s="1"/>
      <c r="F2111" s="119"/>
      <c r="G2111" s="114"/>
      <c r="H2111" s="114"/>
      <c r="I2111" s="115"/>
      <c r="J2111" s="39"/>
      <c r="K2111" s="39"/>
      <c r="L2111" s="36">
        <f t="shared" si="134"/>
        <v>0</v>
      </c>
      <c r="N2111"/>
      <c r="O2111"/>
      <c r="Q2111"/>
      <c r="S2111"/>
      <c r="T2111"/>
      <c r="U2111"/>
      <c r="V2111"/>
      <c r="W2111"/>
      <c r="X2111"/>
      <c r="Y2111"/>
      <c r="Z2111"/>
      <c r="AA2111"/>
      <c r="AB2111"/>
    </row>
    <row r="2112" spans="2:28" ht="45" customHeight="1" outlineLevel="1" thickBot="1" x14ac:dyDescent="0.3">
      <c r="B2112" s="1"/>
      <c r="D2112" s="1"/>
      <c r="E2112" s="1"/>
      <c r="F2112" s="119"/>
      <c r="G2112" s="114"/>
      <c r="H2112" s="114"/>
      <c r="I2112" s="115"/>
      <c r="J2112" s="39"/>
      <c r="K2112" s="39"/>
      <c r="L2112" s="36">
        <f t="shared" si="134"/>
        <v>0</v>
      </c>
      <c r="N2112"/>
      <c r="O2112"/>
      <c r="Q2112"/>
      <c r="S2112"/>
      <c r="T2112"/>
      <c r="U2112"/>
      <c r="V2112"/>
      <c r="W2112"/>
      <c r="X2112"/>
      <c r="Y2112"/>
      <c r="Z2112"/>
      <c r="AA2112"/>
      <c r="AB2112"/>
    </row>
    <row r="2113" spans="1:28" ht="45" customHeight="1" outlineLevel="1" thickBot="1" x14ac:dyDescent="0.3">
      <c r="B2113" s="1"/>
      <c r="D2113" s="1"/>
      <c r="E2113" s="1"/>
      <c r="F2113" s="119"/>
      <c r="G2113" s="114"/>
      <c r="H2113" s="114"/>
      <c r="I2113" s="115"/>
      <c r="J2113" s="39"/>
      <c r="K2113" s="39"/>
      <c r="L2113" s="36">
        <f t="shared" si="134"/>
        <v>0</v>
      </c>
      <c r="N2113"/>
      <c r="O2113"/>
      <c r="Q2113"/>
      <c r="S2113"/>
      <c r="T2113"/>
      <c r="U2113"/>
      <c r="V2113"/>
      <c r="W2113"/>
      <c r="X2113"/>
      <c r="Y2113"/>
      <c r="Z2113"/>
      <c r="AA2113"/>
      <c r="AB2113"/>
    </row>
    <row r="2114" spans="1:28" ht="45" customHeight="1" outlineLevel="1" thickBot="1" x14ac:dyDescent="0.3">
      <c r="B2114" s="1"/>
      <c r="D2114" s="1"/>
      <c r="E2114" s="1"/>
      <c r="F2114" s="119"/>
      <c r="G2114" s="114"/>
      <c r="H2114" s="114"/>
      <c r="I2114" s="115"/>
      <c r="J2114" s="39"/>
      <c r="K2114" s="39"/>
      <c r="L2114" s="36">
        <f t="shared" si="134"/>
        <v>0</v>
      </c>
      <c r="N2114"/>
      <c r="O2114"/>
      <c r="Q2114"/>
      <c r="S2114"/>
      <c r="T2114"/>
      <c r="U2114"/>
      <c r="V2114"/>
      <c r="W2114"/>
      <c r="X2114"/>
      <c r="Y2114"/>
      <c r="Z2114"/>
      <c r="AA2114"/>
      <c r="AB2114"/>
    </row>
    <row r="2115" spans="1:28" ht="45" customHeight="1" outlineLevel="1" thickBot="1" x14ac:dyDescent="0.3">
      <c r="B2115" s="1"/>
      <c r="D2115" s="1"/>
      <c r="E2115" s="1"/>
      <c r="F2115" s="119"/>
      <c r="G2115" s="114"/>
      <c r="H2115" s="114"/>
      <c r="I2115" s="115"/>
      <c r="J2115" s="39"/>
      <c r="K2115" s="39"/>
      <c r="L2115" s="36">
        <f t="shared" si="134"/>
        <v>0</v>
      </c>
      <c r="N2115"/>
      <c r="O2115"/>
      <c r="Q2115"/>
      <c r="S2115"/>
      <c r="T2115"/>
      <c r="U2115"/>
      <c r="V2115"/>
      <c r="W2115"/>
      <c r="X2115"/>
      <c r="Y2115"/>
      <c r="Z2115"/>
      <c r="AA2115"/>
      <c r="AB2115"/>
    </row>
    <row r="2116" spans="1:28" ht="45" customHeight="1" outlineLevel="1" thickBot="1" x14ac:dyDescent="0.3">
      <c r="B2116" s="1"/>
      <c r="D2116" s="1"/>
      <c r="E2116" s="1"/>
      <c r="F2116" s="119"/>
      <c r="G2116" s="114"/>
      <c r="H2116" s="114"/>
      <c r="I2116" s="115"/>
      <c r="J2116" s="39"/>
      <c r="K2116" s="39"/>
      <c r="L2116" s="36">
        <f t="shared" si="134"/>
        <v>0</v>
      </c>
      <c r="N2116"/>
      <c r="O2116"/>
      <c r="Q2116"/>
      <c r="S2116"/>
      <c r="T2116"/>
      <c r="U2116"/>
      <c r="V2116"/>
      <c r="W2116"/>
      <c r="X2116"/>
      <c r="Y2116"/>
      <c r="Z2116"/>
      <c r="AA2116"/>
      <c r="AB2116"/>
    </row>
    <row r="2117" spans="1:28" ht="45" customHeight="1" outlineLevel="1" thickBot="1" x14ac:dyDescent="0.3">
      <c r="B2117" s="1"/>
      <c r="D2117" s="1"/>
      <c r="E2117" s="1"/>
      <c r="F2117" s="119"/>
      <c r="G2117" s="114"/>
      <c r="H2117" s="114"/>
      <c r="I2117" s="115"/>
      <c r="J2117" s="39"/>
      <c r="K2117" s="39"/>
      <c r="L2117" s="36">
        <f t="shared" si="134"/>
        <v>0</v>
      </c>
      <c r="N2117"/>
      <c r="O2117"/>
      <c r="Q2117"/>
      <c r="S2117"/>
      <c r="T2117"/>
      <c r="U2117"/>
      <c r="V2117"/>
      <c r="W2117"/>
      <c r="X2117"/>
      <c r="Y2117"/>
      <c r="Z2117"/>
      <c r="AA2117"/>
      <c r="AB2117"/>
    </row>
    <row r="2118" spans="1:28" ht="45" customHeight="1" outlineLevel="1" thickBot="1" x14ac:dyDescent="0.3">
      <c r="B2118" s="1"/>
      <c r="D2118" s="1"/>
      <c r="E2118" s="1"/>
      <c r="F2118" s="119"/>
      <c r="G2118" s="114"/>
      <c r="H2118" s="114"/>
      <c r="I2118" s="115"/>
      <c r="J2118" s="39"/>
      <c r="K2118" s="39"/>
      <c r="L2118" s="36">
        <f t="shared" si="134"/>
        <v>0</v>
      </c>
      <c r="N2118"/>
      <c r="O2118"/>
      <c r="Q2118"/>
      <c r="S2118"/>
      <c r="T2118"/>
      <c r="U2118"/>
      <c r="V2118"/>
      <c r="W2118"/>
      <c r="X2118"/>
      <c r="Y2118"/>
      <c r="Z2118"/>
      <c r="AA2118"/>
      <c r="AB2118"/>
    </row>
    <row r="2119" spans="1:28" ht="45" customHeight="1" outlineLevel="1" thickBot="1" x14ac:dyDescent="0.3">
      <c r="B2119" s="1"/>
      <c r="D2119" s="1"/>
      <c r="E2119" s="1"/>
      <c r="F2119" s="119"/>
      <c r="G2119" s="114"/>
      <c r="H2119" s="114"/>
      <c r="I2119" s="115"/>
      <c r="J2119" s="39"/>
      <c r="K2119" s="39"/>
      <c r="L2119" s="36">
        <f t="shared" si="134"/>
        <v>0</v>
      </c>
      <c r="N2119"/>
      <c r="O2119"/>
      <c r="Q2119"/>
      <c r="S2119"/>
      <c r="T2119"/>
      <c r="U2119"/>
      <c r="V2119"/>
      <c r="W2119"/>
      <c r="X2119"/>
      <c r="Y2119"/>
      <c r="Z2119"/>
      <c r="AA2119"/>
      <c r="AB2119"/>
    </row>
    <row r="2120" spans="1:28" ht="45" customHeight="1" outlineLevel="1" thickBot="1" x14ac:dyDescent="0.3">
      <c r="B2120" s="1"/>
      <c r="D2120" s="1"/>
      <c r="E2120" s="1"/>
      <c r="F2120" s="119"/>
      <c r="G2120" s="114"/>
      <c r="H2120" s="114"/>
      <c r="I2120" s="115"/>
      <c r="J2120" s="39"/>
      <c r="K2120" s="39"/>
      <c r="L2120" s="36">
        <f t="shared" si="134"/>
        <v>0</v>
      </c>
      <c r="N2120"/>
      <c r="O2120"/>
      <c r="Q2120"/>
      <c r="S2120"/>
      <c r="T2120"/>
      <c r="U2120"/>
      <c r="V2120"/>
      <c r="W2120"/>
      <c r="X2120"/>
      <c r="Y2120"/>
      <c r="Z2120"/>
      <c r="AA2120"/>
      <c r="AB2120"/>
    </row>
    <row r="2121" spans="1:28" ht="45" customHeight="1" outlineLevel="1" thickBot="1" x14ac:dyDescent="0.3">
      <c r="B2121" s="1"/>
      <c r="D2121" s="1"/>
      <c r="E2121" s="1"/>
      <c r="F2121" s="119"/>
      <c r="G2121" s="114"/>
      <c r="H2121" s="114"/>
      <c r="I2121" s="115"/>
      <c r="J2121" s="39"/>
      <c r="K2121" s="39"/>
      <c r="L2121" s="36">
        <f t="shared" si="134"/>
        <v>0</v>
      </c>
      <c r="N2121"/>
      <c r="O2121"/>
      <c r="Q2121"/>
      <c r="S2121"/>
      <c r="T2121"/>
      <c r="U2121"/>
      <c r="V2121"/>
      <c r="W2121"/>
      <c r="X2121"/>
      <c r="Y2121"/>
      <c r="Z2121"/>
      <c r="AA2121"/>
      <c r="AB2121"/>
    </row>
    <row r="2122" spans="1:28" ht="45" customHeight="1" outlineLevel="1" thickBot="1" x14ac:dyDescent="0.3">
      <c r="B2122" s="1"/>
      <c r="D2122" s="1"/>
      <c r="E2122" s="1"/>
      <c r="F2122" s="119"/>
      <c r="G2122" s="114"/>
      <c r="H2122" s="114"/>
      <c r="I2122" s="115"/>
      <c r="J2122" s="39"/>
      <c r="K2122" s="39"/>
      <c r="L2122" s="36">
        <f t="shared" si="134"/>
        <v>0</v>
      </c>
      <c r="N2122"/>
      <c r="O2122"/>
      <c r="Q2122"/>
      <c r="S2122"/>
      <c r="T2122"/>
      <c r="U2122"/>
      <c r="V2122"/>
      <c r="W2122"/>
      <c r="X2122"/>
      <c r="Y2122"/>
      <c r="Z2122"/>
      <c r="AA2122"/>
      <c r="AB2122"/>
    </row>
    <row r="2123" spans="1:28" ht="45" customHeight="1" outlineLevel="1" thickBot="1" x14ac:dyDescent="0.3">
      <c r="B2123" s="1"/>
      <c r="D2123" s="1"/>
      <c r="E2123" s="1"/>
      <c r="F2123" s="119"/>
      <c r="G2123" s="114"/>
      <c r="H2123" s="114"/>
      <c r="I2123" s="115"/>
      <c r="J2123" s="39"/>
      <c r="K2123" s="39"/>
      <c r="L2123" s="36">
        <f t="shared" si="134"/>
        <v>0</v>
      </c>
      <c r="N2123"/>
      <c r="O2123"/>
      <c r="AB2123"/>
    </row>
    <row r="2124" spans="1:28" ht="45" customHeight="1" outlineLevel="1" thickBot="1" x14ac:dyDescent="0.3">
      <c r="B2124" s="1"/>
      <c r="D2124" s="1"/>
      <c r="E2124" s="1"/>
      <c r="F2124" s="119"/>
      <c r="G2124" s="114"/>
      <c r="H2124" s="114"/>
      <c r="I2124" s="115"/>
      <c r="J2124" s="39"/>
      <c r="K2124" s="39"/>
      <c r="L2124" s="36">
        <f t="shared" si="134"/>
        <v>0</v>
      </c>
      <c r="N2124"/>
      <c r="O2124"/>
      <c r="AB2124"/>
    </row>
    <row r="2125" spans="1:28" ht="21" customHeight="1" outlineLevel="1" thickBot="1" x14ac:dyDescent="0.3">
      <c r="A2125" s="55"/>
      <c r="B2125" s="1"/>
      <c r="D2125" s="1"/>
      <c r="E2125" s="1"/>
      <c r="F2125" s="119" t="s">
        <v>15</v>
      </c>
      <c r="G2125" s="114"/>
      <c r="H2125" s="114"/>
      <c r="I2125" s="115"/>
      <c r="J2125" s="39">
        <f>SUM(J2090:J2124)</f>
        <v>0</v>
      </c>
      <c r="K2125" s="39">
        <f>SUM(K2090:K2124)</f>
        <v>0</v>
      </c>
      <c r="L2125" s="36">
        <f t="shared" si="134"/>
        <v>0</v>
      </c>
      <c r="N2125"/>
      <c r="O2125"/>
      <c r="AB2125"/>
    </row>
    <row r="2126" spans="1:28" x14ac:dyDescent="0.25">
      <c r="N2126"/>
      <c r="O2126"/>
    </row>
    <row r="2127" spans="1:28" ht="27" customHeight="1" thickBot="1" x14ac:dyDescent="0.3">
      <c r="B2127" s="1"/>
      <c r="D2127" s="1"/>
      <c r="F2127" s="124" t="str">
        <f>F2085</f>
        <v>METAS FINANCEIRAS 2019</v>
      </c>
      <c r="G2127" s="124"/>
      <c r="H2127" s="124"/>
      <c r="I2127" s="124"/>
      <c r="J2127" s="124"/>
      <c r="K2127" s="124"/>
      <c r="L2127" s="124"/>
      <c r="N2127" s="8" t="s">
        <v>1</v>
      </c>
      <c r="O2127" s="9" t="s">
        <v>2</v>
      </c>
      <c r="Q2127" s="123" t="s">
        <v>3</v>
      </c>
      <c r="R2127" s="11"/>
      <c r="S2127" s="123" t="s">
        <v>4</v>
      </c>
      <c r="T2127" s="12"/>
      <c r="U2127" s="123" t="s">
        <v>5</v>
      </c>
      <c r="V2127" s="12"/>
      <c r="W2127" s="123" t="s">
        <v>6</v>
      </c>
      <c r="X2127" s="13"/>
      <c r="Y2127" s="123" t="s">
        <v>7</v>
      </c>
      <c r="Z2127" s="13"/>
      <c r="AA2127" s="123" t="s">
        <v>8</v>
      </c>
    </row>
    <row r="2128" spans="1:28" ht="30" customHeight="1" thickBot="1" x14ac:dyDescent="0.3">
      <c r="B2128" s="14" t="str">
        <f>B2086</f>
        <v>Unidade Responsável</v>
      </c>
      <c r="C2128" s="14" t="str">
        <f t="shared" ref="C2128:L2128" si="135">C2086</f>
        <v>P/A</v>
      </c>
      <c r="D2128" s="14" t="str">
        <f t="shared" si="135"/>
        <v>Denominação</v>
      </c>
      <c r="E2128" s="14" t="str">
        <f t="shared" si="135"/>
        <v>Objetivo Estratégico Principal</v>
      </c>
      <c r="F2128" s="15">
        <f t="shared" si="135"/>
        <v>0</v>
      </c>
      <c r="G2128" s="16" t="str">
        <f t="shared" si="135"/>
        <v>Programação 2019</v>
      </c>
      <c r="H2128" s="15" t="str">
        <f t="shared" si="135"/>
        <v>Transposições no período
Janeiro á Junho</v>
      </c>
      <c r="I2128" s="16" t="str">
        <f t="shared" si="135"/>
        <v>Total programado + Transposições em 30/06/2019</v>
      </c>
      <c r="J2128" s="17" t="str">
        <f t="shared" si="135"/>
        <v>Total executado no período</v>
      </c>
      <c r="K2128" s="18" t="str">
        <f t="shared" si="135"/>
        <v>Total executado acumulado</v>
      </c>
      <c r="L2128" s="19" t="str">
        <f t="shared" si="135"/>
        <v>% de realização em relação ao total executado</v>
      </c>
      <c r="N2128" s="76"/>
      <c r="O2128" s="76"/>
      <c r="Q2128" s="116"/>
      <c r="R2128" s="43"/>
      <c r="S2128" s="116"/>
      <c r="T2128" s="21"/>
      <c r="U2128" s="116"/>
      <c r="V2128" s="21"/>
      <c r="W2128" s="116"/>
      <c r="X2128" s="21"/>
      <c r="Y2128" s="116"/>
      <c r="Z2128" s="21"/>
      <c r="AA2128" s="116"/>
    </row>
    <row r="2129" spans="1:28" ht="59.25" customHeight="1" thickBot="1" x14ac:dyDescent="0.3">
      <c r="A2129" s="23"/>
      <c r="B2129" s="24" t="e">
        <f>VLOOKUP(A2129,'[1]Quadro Geral'!$A$7:$N$78,'META FÍSICA e FINANCEIRA'!$B$2,0)</f>
        <v>#N/A</v>
      </c>
      <c r="C2129" s="25" t="e">
        <f>VLOOKUP(A2129,'[1]Quadro Geral'!$A$7:$N$78,'META FÍSICA e FINANCEIRA'!$C$2,0)</f>
        <v>#N/A</v>
      </c>
      <c r="D2129" s="25" t="e">
        <f>VLOOKUP(A2129,'[1]Quadro Geral'!$A$7:$N$78,'META FÍSICA e FINANCEIRA'!$D$2,0)</f>
        <v>#N/A</v>
      </c>
      <c r="E2129" s="26" t="e">
        <f>VLOOKUP(A2129,'[1]Quadro Geral'!$A$7:$N$78,'META FÍSICA e FINANCEIRA'!$E$2,0)</f>
        <v>#N/A</v>
      </c>
      <c r="F2129" s="27" t="e">
        <f>VLOOKUP(E2129,'[1]Quadro Geral'!$A$7:$N$78,'META FÍSICA e FINANCEIRA'!$B$2,0)</f>
        <v>#N/A</v>
      </c>
      <c r="G2129" s="28" t="e">
        <f>VLOOKUP(A2129,'[1]Quadro Geral'!$A$7:$N$78,'META FÍSICA e FINANCEIRA'!$G$1,0)</f>
        <v>#N/A</v>
      </c>
      <c r="H2129" s="27" t="e">
        <f>VLOOKUP(A2129,'[1]Quadro Geral'!$A$7:$N$78,'META FÍSICA e FINANCEIRA'!$H$1,0)</f>
        <v>#N/A</v>
      </c>
      <c r="I2129" s="28" t="e">
        <f>VLOOKUP(A2129,'[1]Quadro Geral'!$A$7:$N$78,'META FÍSICA e FINANCEIRA'!$I$1,0)</f>
        <v>#N/A</v>
      </c>
      <c r="J2129" s="29" t="e">
        <f>VLOOKUP(A2129,'[1]Quadro Geral'!$A$7:$N$78,'META FÍSICA e FINANCEIRA'!$J$1,0)</f>
        <v>#N/A</v>
      </c>
      <c r="K2129" s="30" t="e">
        <f>VLOOKUP(A2129,'[1]Quadro Geral'!$A$7:$N$78,'META FÍSICA e FINANCEIRA'!$K$1,0)</f>
        <v>#N/A</v>
      </c>
      <c r="L2129" s="31">
        <f>IFERROR(K2129/G2129,0)</f>
        <v>0</v>
      </c>
      <c r="N2129" s="45"/>
      <c r="O2129" s="45"/>
      <c r="Q2129" s="44"/>
      <c r="S2129" s="20"/>
      <c r="U2129" s="20"/>
      <c r="W2129" s="20"/>
      <c r="Y2129" s="20"/>
      <c r="AA2129" s="20"/>
    </row>
    <row r="2130" spans="1:28" ht="36.75" customHeight="1" outlineLevel="1" thickBot="1" x14ac:dyDescent="0.3">
      <c r="A2130" s="54"/>
      <c r="B2130"/>
      <c r="C2130"/>
      <c r="D2130"/>
      <c r="E2130"/>
      <c r="F2130" s="116" t="str">
        <f>$F$5</f>
        <v>METAS FÍSICAS  2019</v>
      </c>
      <c r="G2130" s="116"/>
      <c r="H2130" s="116"/>
      <c r="I2130" s="116"/>
      <c r="J2130" s="116"/>
      <c r="K2130" s="116"/>
      <c r="L2130" s="116"/>
      <c r="N2130" s="45"/>
      <c r="O2130" s="45"/>
      <c r="Q2130" s="20"/>
      <c r="S2130" s="22"/>
      <c r="U2130" s="22"/>
      <c r="W2130" s="22"/>
      <c r="Y2130" s="22"/>
      <c r="AA2130" s="22"/>
    </row>
    <row r="2131" spans="1:28" ht="21" customHeight="1" outlineLevel="1" thickBot="1" x14ac:dyDescent="0.3">
      <c r="A2131" s="54"/>
      <c r="B2131"/>
      <c r="C2131"/>
      <c r="D2131"/>
      <c r="E2131"/>
      <c r="F2131" s="117" t="s">
        <v>11</v>
      </c>
      <c r="G2131" s="117"/>
      <c r="H2131" s="117"/>
      <c r="I2131" s="118"/>
      <c r="J2131" s="33" t="s">
        <v>12</v>
      </c>
      <c r="K2131" s="33" t="s">
        <v>13</v>
      </c>
      <c r="L2131" s="34" t="s">
        <v>14</v>
      </c>
      <c r="N2131" s="45"/>
      <c r="O2131" s="45"/>
      <c r="Q2131" s="22"/>
      <c r="S2131" s="22"/>
      <c r="U2131" s="22"/>
      <c r="W2131" s="22"/>
      <c r="Y2131" s="22"/>
      <c r="AA2131" s="22"/>
    </row>
    <row r="2132" spans="1:28" ht="45" customHeight="1" outlineLevel="1" thickBot="1" x14ac:dyDescent="0.3">
      <c r="B2132" s="1"/>
      <c r="D2132" s="64"/>
      <c r="E2132" s="1"/>
      <c r="F2132" s="119"/>
      <c r="G2132" s="114"/>
      <c r="H2132" s="114"/>
      <c r="I2132" s="115"/>
      <c r="J2132" s="39"/>
      <c r="K2132" s="39"/>
      <c r="L2132" s="36">
        <f>IFERROR(K2132/J2132,0)</f>
        <v>0</v>
      </c>
      <c r="N2132" s="45"/>
      <c r="O2132" s="45"/>
      <c r="Q2132" s="22"/>
      <c r="S2132" s="22"/>
      <c r="U2132" s="22"/>
      <c r="W2132" s="22"/>
      <c r="Y2132" s="22"/>
      <c r="AA2132" s="22"/>
    </row>
    <row r="2133" spans="1:28" ht="15.75" outlineLevel="1" thickBot="1" x14ac:dyDescent="0.3">
      <c r="B2133" s="1"/>
      <c r="D2133" s="1"/>
      <c r="E2133" s="1"/>
      <c r="F2133" s="119"/>
      <c r="G2133" s="114"/>
      <c r="H2133" s="114"/>
      <c r="I2133" s="115"/>
      <c r="J2133" s="39"/>
      <c r="K2133" s="39"/>
      <c r="L2133" s="36">
        <f t="shared" ref="L2133:L2143" si="136">IFERROR(K2133/J2133,0)</f>
        <v>0</v>
      </c>
      <c r="N2133" s="45"/>
      <c r="O2133" s="45"/>
      <c r="Q2133" s="22"/>
      <c r="S2133" s="22"/>
      <c r="U2133" s="22"/>
      <c r="W2133" s="22"/>
      <c r="Y2133" s="22"/>
      <c r="AA2133" s="22"/>
    </row>
    <row r="2134" spans="1:28" ht="15.75" outlineLevel="1" thickBot="1" x14ac:dyDescent="0.3">
      <c r="B2134" s="1"/>
      <c r="D2134" s="1"/>
      <c r="E2134" s="1"/>
      <c r="F2134" s="119"/>
      <c r="G2134" s="114"/>
      <c r="H2134" s="114"/>
      <c r="I2134" s="115"/>
      <c r="J2134" s="39"/>
      <c r="K2134" s="39"/>
      <c r="L2134" s="36">
        <f t="shared" si="136"/>
        <v>0</v>
      </c>
      <c r="N2134" s="45"/>
      <c r="O2134" s="45"/>
      <c r="Q2134" s="22"/>
      <c r="S2134" s="22"/>
      <c r="U2134" s="22"/>
      <c r="W2134" s="22"/>
      <c r="Y2134" s="22"/>
      <c r="AA2134" s="22"/>
    </row>
    <row r="2135" spans="1:28" ht="15.75" outlineLevel="1" thickBot="1" x14ac:dyDescent="0.3">
      <c r="B2135" s="1"/>
      <c r="D2135" s="1"/>
      <c r="E2135" s="1"/>
      <c r="F2135" s="119"/>
      <c r="G2135" s="114"/>
      <c r="H2135" s="114"/>
      <c r="I2135" s="115"/>
      <c r="J2135" s="39"/>
      <c r="K2135" s="39"/>
      <c r="L2135" s="36">
        <f t="shared" si="136"/>
        <v>0</v>
      </c>
      <c r="N2135"/>
      <c r="O2135"/>
      <c r="Q2135" s="22"/>
      <c r="S2135" s="22"/>
      <c r="U2135" s="22"/>
      <c r="W2135" s="22"/>
      <c r="Y2135" s="22"/>
      <c r="AA2135" s="22"/>
    </row>
    <row r="2136" spans="1:28" ht="51.75" customHeight="1" outlineLevel="1" thickBot="1" x14ac:dyDescent="0.3">
      <c r="B2136" s="1"/>
      <c r="D2136" s="1"/>
      <c r="E2136" s="1"/>
      <c r="F2136" s="119"/>
      <c r="G2136" s="114"/>
      <c r="H2136" s="114"/>
      <c r="I2136" s="115"/>
      <c r="J2136" s="39"/>
      <c r="K2136" s="39"/>
      <c r="L2136" s="36">
        <f t="shared" si="136"/>
        <v>0</v>
      </c>
      <c r="N2136"/>
      <c r="O2136"/>
      <c r="Q2136" s="22"/>
      <c r="S2136" s="22"/>
      <c r="U2136" s="22"/>
      <c r="W2136" s="22"/>
      <c r="Y2136" s="22"/>
      <c r="AA2136" s="22"/>
    </row>
    <row r="2137" spans="1:28" ht="45" customHeight="1" outlineLevel="1" thickBot="1" x14ac:dyDescent="0.3">
      <c r="B2137" s="1"/>
      <c r="D2137" s="1"/>
      <c r="E2137" s="1"/>
      <c r="F2137" s="119"/>
      <c r="G2137" s="114"/>
      <c r="H2137" s="114"/>
      <c r="I2137" s="115"/>
      <c r="J2137" s="39"/>
      <c r="K2137" s="39"/>
      <c r="L2137" s="36">
        <f t="shared" si="136"/>
        <v>0</v>
      </c>
      <c r="N2137"/>
      <c r="O2137"/>
      <c r="Q2137" s="22"/>
      <c r="S2137" s="22"/>
      <c r="U2137" s="22"/>
      <c r="W2137" s="22"/>
      <c r="Y2137" s="22"/>
      <c r="Z2137"/>
      <c r="AA2137"/>
    </row>
    <row r="2138" spans="1:28" ht="15.75" outlineLevel="1" thickBot="1" x14ac:dyDescent="0.3">
      <c r="B2138" s="1"/>
      <c r="D2138" s="1"/>
      <c r="E2138" s="1"/>
      <c r="F2138" s="119"/>
      <c r="G2138" s="114"/>
      <c r="H2138" s="114"/>
      <c r="I2138" s="115"/>
      <c r="J2138" s="39"/>
      <c r="K2138" s="39"/>
      <c r="L2138" s="36">
        <f t="shared" si="136"/>
        <v>0</v>
      </c>
      <c r="N2138"/>
      <c r="O2138"/>
      <c r="Q2138" s="22"/>
      <c r="S2138" s="22"/>
      <c r="U2138" s="22"/>
      <c r="W2138" s="22"/>
      <c r="Y2138" s="22"/>
      <c r="Z2138"/>
      <c r="AA2138"/>
    </row>
    <row r="2139" spans="1:28" ht="15.75" outlineLevel="1" thickBot="1" x14ac:dyDescent="0.3">
      <c r="B2139" s="1"/>
      <c r="D2139" s="1"/>
      <c r="E2139" s="1"/>
      <c r="F2139" s="119"/>
      <c r="G2139" s="114"/>
      <c r="H2139" s="114"/>
      <c r="I2139" s="115"/>
      <c r="J2139" s="39"/>
      <c r="K2139" s="39"/>
      <c r="L2139" s="36">
        <f t="shared" si="136"/>
        <v>0</v>
      </c>
      <c r="N2139"/>
      <c r="O2139"/>
      <c r="Q2139" s="22"/>
      <c r="S2139" s="22"/>
      <c r="U2139" s="22"/>
      <c r="W2139" s="22"/>
      <c r="Y2139" s="22"/>
      <c r="Z2139"/>
      <c r="AA2139"/>
    </row>
    <row r="2140" spans="1:28" ht="45" customHeight="1" outlineLevel="1" thickBot="1" x14ac:dyDescent="0.3">
      <c r="B2140" s="1"/>
      <c r="D2140" s="1"/>
      <c r="E2140" s="1"/>
      <c r="F2140" s="119"/>
      <c r="G2140" s="114"/>
      <c r="H2140" s="114"/>
      <c r="I2140" s="115"/>
      <c r="J2140" s="39"/>
      <c r="K2140" s="39"/>
      <c r="L2140" s="36">
        <f t="shared" si="136"/>
        <v>0</v>
      </c>
      <c r="N2140"/>
      <c r="O2140"/>
      <c r="Q2140"/>
      <c r="S2140"/>
      <c r="T2140"/>
      <c r="U2140"/>
      <c r="V2140"/>
      <c r="W2140"/>
      <c r="X2140"/>
      <c r="Y2140"/>
      <c r="Z2140"/>
      <c r="AA2140"/>
      <c r="AB2140"/>
    </row>
    <row r="2141" spans="1:28" ht="15.75" outlineLevel="1" thickBot="1" x14ac:dyDescent="0.3">
      <c r="B2141" s="1"/>
      <c r="D2141" s="1"/>
      <c r="E2141" s="1"/>
      <c r="F2141" s="119"/>
      <c r="G2141" s="114"/>
      <c r="H2141" s="114"/>
      <c r="I2141" s="115"/>
      <c r="J2141" s="39"/>
      <c r="K2141" s="39"/>
      <c r="L2141" s="36">
        <f t="shared" si="136"/>
        <v>0</v>
      </c>
      <c r="N2141"/>
      <c r="O2141"/>
      <c r="AB2141"/>
    </row>
    <row r="2142" spans="1:28" ht="45" customHeight="1" outlineLevel="1" thickBot="1" x14ac:dyDescent="0.3">
      <c r="B2142" s="1"/>
      <c r="D2142" s="1"/>
      <c r="E2142" s="1"/>
      <c r="F2142" s="119"/>
      <c r="G2142" s="114"/>
      <c r="H2142" s="114"/>
      <c r="I2142" s="115"/>
      <c r="J2142" s="39"/>
      <c r="K2142" s="39"/>
      <c r="L2142" s="36">
        <f t="shared" si="136"/>
        <v>0</v>
      </c>
      <c r="N2142"/>
      <c r="O2142"/>
      <c r="AB2142"/>
    </row>
    <row r="2143" spans="1:28" ht="21" customHeight="1" outlineLevel="1" thickBot="1" x14ac:dyDescent="0.3">
      <c r="A2143" s="55"/>
      <c r="B2143" s="1"/>
      <c r="D2143" s="1"/>
      <c r="E2143" s="1"/>
      <c r="F2143" s="119" t="s">
        <v>15</v>
      </c>
      <c r="G2143" s="114"/>
      <c r="H2143" s="114"/>
      <c r="I2143" s="115"/>
      <c r="J2143" s="39">
        <f>SUM(J2132:J2142)</f>
        <v>0</v>
      </c>
      <c r="K2143" s="39">
        <f>SUM(K2132:K2142)</f>
        <v>0</v>
      </c>
      <c r="L2143" s="36">
        <f t="shared" si="136"/>
        <v>0</v>
      </c>
      <c r="N2143"/>
      <c r="O2143"/>
      <c r="AB2143"/>
    </row>
    <row r="2144" spans="1:28" x14ac:dyDescent="0.25">
      <c r="N2144"/>
      <c r="O2144"/>
    </row>
    <row r="2145" spans="1:28" ht="27" customHeight="1" thickBot="1" x14ac:dyDescent="0.3">
      <c r="B2145" s="1"/>
      <c r="D2145" s="1"/>
      <c r="F2145" s="124" t="str">
        <f>F2127</f>
        <v>METAS FINANCEIRAS 2019</v>
      </c>
      <c r="G2145" s="124"/>
      <c r="H2145" s="124"/>
      <c r="I2145" s="124"/>
      <c r="J2145" s="124"/>
      <c r="K2145" s="124"/>
      <c r="L2145" s="124"/>
      <c r="N2145" s="8" t="s">
        <v>1</v>
      </c>
      <c r="O2145" s="9" t="s">
        <v>2</v>
      </c>
      <c r="Q2145" s="123" t="s">
        <v>3</v>
      </c>
      <c r="R2145" s="11"/>
      <c r="S2145" s="123" t="s">
        <v>4</v>
      </c>
      <c r="T2145" s="12"/>
      <c r="U2145" s="123" t="s">
        <v>5</v>
      </c>
      <c r="V2145" s="12"/>
      <c r="W2145" s="123" t="s">
        <v>6</v>
      </c>
      <c r="X2145" s="13"/>
      <c r="Y2145" s="123" t="s">
        <v>7</v>
      </c>
      <c r="Z2145" s="13"/>
      <c r="AA2145" s="123" t="s">
        <v>8</v>
      </c>
    </row>
    <row r="2146" spans="1:28" ht="30" customHeight="1" thickBot="1" x14ac:dyDescent="0.3">
      <c r="B2146" s="14" t="str">
        <f>B2128</f>
        <v>Unidade Responsável</v>
      </c>
      <c r="C2146" s="14" t="str">
        <f t="shared" ref="C2146:L2146" si="137">C2128</f>
        <v>P/A</v>
      </c>
      <c r="D2146" s="14" t="str">
        <f t="shared" si="137"/>
        <v>Denominação</v>
      </c>
      <c r="E2146" s="14" t="str">
        <f t="shared" si="137"/>
        <v>Objetivo Estratégico Principal</v>
      </c>
      <c r="F2146" s="15">
        <f t="shared" si="137"/>
        <v>0</v>
      </c>
      <c r="G2146" s="16" t="str">
        <f t="shared" si="137"/>
        <v>Programação 2019</v>
      </c>
      <c r="H2146" s="15" t="str">
        <f t="shared" si="137"/>
        <v>Transposições no período
Janeiro á Junho</v>
      </c>
      <c r="I2146" s="16" t="str">
        <f t="shared" si="137"/>
        <v>Total programado + Transposições em 30/06/2019</v>
      </c>
      <c r="J2146" s="17" t="str">
        <f t="shared" si="137"/>
        <v>Total executado no período</v>
      </c>
      <c r="K2146" s="18" t="str">
        <f t="shared" si="137"/>
        <v>Total executado acumulado</v>
      </c>
      <c r="L2146" s="19" t="str">
        <f t="shared" si="137"/>
        <v>% de realização em relação ao total executado</v>
      </c>
      <c r="N2146" s="77"/>
      <c r="O2146" s="76"/>
      <c r="Q2146" s="116"/>
      <c r="R2146" s="43"/>
      <c r="S2146" s="116"/>
      <c r="T2146" s="21"/>
      <c r="U2146" s="116"/>
      <c r="V2146" s="21"/>
      <c r="W2146" s="116"/>
      <c r="X2146" s="21"/>
      <c r="Y2146" s="116"/>
      <c r="Z2146" s="21"/>
      <c r="AA2146" s="116"/>
    </row>
    <row r="2147" spans="1:28" ht="59.25" customHeight="1" thickBot="1" x14ac:dyDescent="0.3">
      <c r="A2147" s="23"/>
      <c r="B2147" s="24" t="e">
        <f>VLOOKUP(A2147,'[1]Quadro Geral'!$A$7:$N$78,'META FÍSICA e FINANCEIRA'!$B$2,0)</f>
        <v>#N/A</v>
      </c>
      <c r="C2147" s="25" t="e">
        <f>VLOOKUP(A2147,'[1]Quadro Geral'!$A$7:$N$78,'META FÍSICA e FINANCEIRA'!$C$2,0)</f>
        <v>#N/A</v>
      </c>
      <c r="D2147" s="25" t="e">
        <f>VLOOKUP(A2147,'[1]Quadro Geral'!$A$7:$N$78,'META FÍSICA e FINANCEIRA'!$D$2,0)</f>
        <v>#N/A</v>
      </c>
      <c r="E2147" s="26" t="e">
        <f>VLOOKUP(A2147,'[1]Quadro Geral'!$A$7:$N$78,'META FÍSICA e FINANCEIRA'!$E$2,0)</f>
        <v>#N/A</v>
      </c>
      <c r="F2147" s="27" t="e">
        <f>VLOOKUP(E2147,'[1]Quadro Geral'!$A$7:$N$78,'META FÍSICA e FINANCEIRA'!$B$2,0)</f>
        <v>#N/A</v>
      </c>
      <c r="G2147" s="28" t="e">
        <f>VLOOKUP(A2147,'[1]Quadro Geral'!$A$7:$N$78,'META FÍSICA e FINANCEIRA'!$G$1,0)</f>
        <v>#N/A</v>
      </c>
      <c r="H2147" s="27" t="e">
        <f>VLOOKUP(A2147,'[1]Quadro Geral'!$A$7:$N$78,'META FÍSICA e FINANCEIRA'!$H$1,0)</f>
        <v>#N/A</v>
      </c>
      <c r="I2147" s="28" t="e">
        <f>VLOOKUP(A2147,'[1]Quadro Geral'!$A$7:$N$78,'META FÍSICA e FINANCEIRA'!$I$1,0)</f>
        <v>#N/A</v>
      </c>
      <c r="J2147" s="29" t="e">
        <f>VLOOKUP(A2147,'[1]Quadro Geral'!$A$7:$N$78,'META FÍSICA e FINANCEIRA'!$J$1,0)</f>
        <v>#N/A</v>
      </c>
      <c r="K2147" s="30" t="e">
        <f>VLOOKUP(A2147,'[1]Quadro Geral'!$A$7:$N$78,'META FÍSICA e FINANCEIRA'!$K$1,0)</f>
        <v>#N/A</v>
      </c>
      <c r="L2147" s="31">
        <f>IFERROR(K2147/G2147,0)</f>
        <v>0</v>
      </c>
      <c r="N2147" s="45"/>
      <c r="O2147" s="45"/>
      <c r="Q2147" s="44"/>
      <c r="S2147" s="20"/>
      <c r="U2147" s="20"/>
      <c r="W2147" s="20"/>
      <c r="Y2147" s="20"/>
      <c r="AA2147" s="20"/>
    </row>
    <row r="2148" spans="1:28" ht="36.75" customHeight="1" outlineLevel="1" thickBot="1" x14ac:dyDescent="0.3">
      <c r="A2148" s="54"/>
      <c r="B2148"/>
      <c r="C2148"/>
      <c r="D2148"/>
      <c r="E2148"/>
      <c r="F2148" s="116" t="str">
        <f>$F$5</f>
        <v>METAS FÍSICAS  2019</v>
      </c>
      <c r="G2148" s="116"/>
      <c r="H2148" s="116"/>
      <c r="I2148" s="116"/>
      <c r="J2148" s="116"/>
      <c r="K2148" s="116"/>
      <c r="L2148" s="116"/>
      <c r="N2148" s="45"/>
      <c r="O2148" s="45"/>
      <c r="Q2148"/>
      <c r="S2148"/>
      <c r="T2148"/>
      <c r="U2148"/>
      <c r="V2148"/>
      <c r="W2148"/>
      <c r="X2148"/>
      <c r="Y2148"/>
      <c r="Z2148"/>
      <c r="AA2148"/>
    </row>
    <row r="2149" spans="1:28" ht="21" customHeight="1" outlineLevel="1" thickBot="1" x14ac:dyDescent="0.3">
      <c r="A2149" s="54"/>
      <c r="B2149"/>
      <c r="C2149"/>
      <c r="D2149"/>
      <c r="E2149"/>
      <c r="F2149" s="117" t="s">
        <v>11</v>
      </c>
      <c r="G2149" s="117"/>
      <c r="H2149" s="117"/>
      <c r="I2149" s="118"/>
      <c r="J2149" s="33" t="s">
        <v>12</v>
      </c>
      <c r="K2149" s="33" t="s">
        <v>13</v>
      </c>
      <c r="L2149" s="34" t="s">
        <v>14</v>
      </c>
      <c r="N2149" s="45"/>
      <c r="O2149" s="45"/>
    </row>
    <row r="2150" spans="1:28" ht="45" customHeight="1" outlineLevel="1" thickBot="1" x14ac:dyDescent="0.3">
      <c r="B2150" s="1"/>
      <c r="D2150" s="64"/>
      <c r="E2150" s="1"/>
      <c r="F2150" s="119"/>
      <c r="G2150" s="114"/>
      <c r="H2150" s="114"/>
      <c r="I2150" s="115"/>
      <c r="J2150" s="39"/>
      <c r="K2150" s="39"/>
      <c r="L2150" s="36">
        <f>IFERROR(K2150/J2150,0)</f>
        <v>0</v>
      </c>
      <c r="N2150" s="45"/>
      <c r="O2150" s="45"/>
    </row>
    <row r="2151" spans="1:28" ht="21" customHeight="1" outlineLevel="1" thickBot="1" x14ac:dyDescent="0.3">
      <c r="A2151" s="55"/>
      <c r="B2151" s="1"/>
      <c r="D2151" s="1"/>
      <c r="E2151" s="1"/>
      <c r="F2151" s="119" t="s">
        <v>15</v>
      </c>
      <c r="G2151" s="114"/>
      <c r="H2151" s="114"/>
      <c r="I2151" s="115"/>
      <c r="J2151" s="39">
        <f>SUM(J2150:J2150)</f>
        <v>0</v>
      </c>
      <c r="K2151" s="39">
        <f>SUM(K2150:K2150)</f>
        <v>0</v>
      </c>
      <c r="L2151" s="36">
        <f>IFERROR(K2151/J2151,0)</f>
        <v>0</v>
      </c>
      <c r="N2151"/>
      <c r="O2151"/>
      <c r="AB2151"/>
    </row>
    <row r="2152" spans="1:28" x14ac:dyDescent="0.25">
      <c r="N2152"/>
      <c r="O2152"/>
    </row>
    <row r="2153" spans="1:28" ht="27" customHeight="1" thickBot="1" x14ac:dyDescent="0.3">
      <c r="B2153" s="1"/>
      <c r="D2153" s="1"/>
      <c r="F2153" s="124" t="str">
        <f>F2145</f>
        <v>METAS FINANCEIRAS 2019</v>
      </c>
      <c r="G2153" s="124"/>
      <c r="H2153" s="124"/>
      <c r="I2153" s="124"/>
      <c r="J2153" s="124"/>
      <c r="K2153" s="124"/>
      <c r="L2153" s="124"/>
      <c r="N2153" s="8" t="s">
        <v>1</v>
      </c>
      <c r="O2153" s="9" t="s">
        <v>2</v>
      </c>
      <c r="Q2153" s="123" t="s">
        <v>3</v>
      </c>
      <c r="R2153" s="11"/>
      <c r="S2153" s="123" t="s">
        <v>4</v>
      </c>
      <c r="T2153" s="12"/>
      <c r="U2153" s="123" t="s">
        <v>5</v>
      </c>
      <c r="V2153" s="12"/>
      <c r="W2153" s="123" t="s">
        <v>6</v>
      </c>
      <c r="X2153" s="13"/>
      <c r="Y2153" s="123" t="s">
        <v>7</v>
      </c>
      <c r="Z2153" s="13"/>
      <c r="AA2153" s="123" t="s">
        <v>8</v>
      </c>
    </row>
    <row r="2154" spans="1:28" ht="30" customHeight="1" thickBot="1" x14ac:dyDescent="0.3">
      <c r="B2154" s="14" t="str">
        <f>B2146</f>
        <v>Unidade Responsável</v>
      </c>
      <c r="C2154" s="14" t="str">
        <f t="shared" ref="C2154:L2154" si="138">C2146</f>
        <v>P/A</v>
      </c>
      <c r="D2154" s="14" t="str">
        <f t="shared" si="138"/>
        <v>Denominação</v>
      </c>
      <c r="E2154" s="14" t="str">
        <f t="shared" si="138"/>
        <v>Objetivo Estratégico Principal</v>
      </c>
      <c r="F2154" s="15">
        <f t="shared" si="138"/>
        <v>0</v>
      </c>
      <c r="G2154" s="16" t="str">
        <f t="shared" si="138"/>
        <v>Programação 2019</v>
      </c>
      <c r="H2154" s="15" t="str">
        <f t="shared" si="138"/>
        <v>Transposições no período
Janeiro á Junho</v>
      </c>
      <c r="I2154" s="16" t="str">
        <f t="shared" si="138"/>
        <v>Total programado + Transposições em 30/06/2019</v>
      </c>
      <c r="J2154" s="17" t="str">
        <f t="shared" si="138"/>
        <v>Total executado no período</v>
      </c>
      <c r="K2154" s="18" t="str">
        <f t="shared" si="138"/>
        <v>Total executado acumulado</v>
      </c>
      <c r="L2154" s="19" t="str">
        <f t="shared" si="138"/>
        <v>% de realização em relação ao total executado</v>
      </c>
      <c r="N2154" s="76"/>
      <c r="O2154" s="76"/>
      <c r="Q2154" s="116"/>
      <c r="R2154" s="43"/>
      <c r="S2154" s="116"/>
      <c r="T2154" s="21"/>
      <c r="U2154" s="116"/>
      <c r="V2154" s="21"/>
      <c r="W2154" s="116"/>
      <c r="X2154" s="21"/>
      <c r="Y2154" s="116"/>
      <c r="Z2154" s="21"/>
      <c r="AA2154" s="116"/>
    </row>
    <row r="2155" spans="1:28" ht="59.25" customHeight="1" thickBot="1" x14ac:dyDescent="0.3">
      <c r="A2155" s="23"/>
      <c r="B2155" s="24" t="e">
        <f>VLOOKUP(A2155,'[1]Quadro Geral'!$A$7:$N$78,'META FÍSICA e FINANCEIRA'!$B$2,0)</f>
        <v>#N/A</v>
      </c>
      <c r="C2155" s="25" t="e">
        <f>VLOOKUP(A2155,'[1]Quadro Geral'!$A$7:$N$78,'META FÍSICA e FINANCEIRA'!$C$2,0)</f>
        <v>#N/A</v>
      </c>
      <c r="D2155" s="25" t="e">
        <f>VLOOKUP(A2155,'[1]Quadro Geral'!$A$7:$N$78,'META FÍSICA e FINANCEIRA'!$D$2,0)</f>
        <v>#N/A</v>
      </c>
      <c r="E2155" s="26" t="e">
        <f>VLOOKUP(A2155,'[1]Quadro Geral'!$A$7:$N$78,'META FÍSICA e FINANCEIRA'!$E$2,0)</f>
        <v>#N/A</v>
      </c>
      <c r="F2155" s="27" t="e">
        <f>VLOOKUP(E2155,'[1]Quadro Geral'!$A$7:$N$78,'META FÍSICA e FINANCEIRA'!$B$2,0)</f>
        <v>#N/A</v>
      </c>
      <c r="G2155" s="28" t="e">
        <f>VLOOKUP(A2155,'[1]Quadro Geral'!$A$7:$N$78,'META FÍSICA e FINANCEIRA'!$G$1,0)</f>
        <v>#N/A</v>
      </c>
      <c r="H2155" s="27" t="e">
        <f>VLOOKUP(A2155,'[1]Quadro Geral'!$A$7:$N$78,'META FÍSICA e FINANCEIRA'!$H$1,0)</f>
        <v>#N/A</v>
      </c>
      <c r="I2155" s="28" t="e">
        <f>VLOOKUP(A2155,'[1]Quadro Geral'!$A$7:$N$78,'META FÍSICA e FINANCEIRA'!$I$1,0)</f>
        <v>#N/A</v>
      </c>
      <c r="J2155" s="29" t="e">
        <f>VLOOKUP(A2155,'[1]Quadro Geral'!$A$7:$N$78,'META FÍSICA e FINANCEIRA'!$J$1,0)</f>
        <v>#N/A</v>
      </c>
      <c r="K2155" s="30" t="e">
        <f>VLOOKUP(A2155,'[1]Quadro Geral'!$A$7:$N$78,'META FÍSICA e FINANCEIRA'!$K$1,0)</f>
        <v>#N/A</v>
      </c>
      <c r="L2155" s="31">
        <f>IFERROR(K2155/G2155,0)</f>
        <v>0</v>
      </c>
      <c r="N2155" s="45"/>
      <c r="O2155" s="45"/>
      <c r="Q2155" s="44"/>
      <c r="S2155" s="20"/>
      <c r="U2155" s="20"/>
      <c r="W2155" s="20"/>
      <c r="Y2155" s="20"/>
      <c r="AA2155" s="20"/>
    </row>
    <row r="2156" spans="1:28" ht="36.75" customHeight="1" outlineLevel="1" thickBot="1" x14ac:dyDescent="0.3">
      <c r="A2156" s="54"/>
      <c r="B2156"/>
      <c r="C2156"/>
      <c r="D2156"/>
      <c r="E2156"/>
      <c r="F2156" s="116" t="str">
        <f>$F$5</f>
        <v>METAS FÍSICAS  2019</v>
      </c>
      <c r="G2156" s="116"/>
      <c r="H2156" s="116"/>
      <c r="I2156" s="116"/>
      <c r="J2156" s="116"/>
      <c r="K2156" s="116"/>
      <c r="L2156" s="116"/>
      <c r="N2156" s="45"/>
      <c r="O2156" s="45"/>
      <c r="Q2156" s="20"/>
      <c r="S2156" s="22"/>
      <c r="U2156" s="22"/>
      <c r="W2156" s="22"/>
      <c r="Y2156" s="22"/>
      <c r="AA2156" s="22"/>
    </row>
    <row r="2157" spans="1:28" ht="21" customHeight="1" outlineLevel="1" thickBot="1" x14ac:dyDescent="0.3">
      <c r="A2157" s="54"/>
      <c r="B2157"/>
      <c r="C2157"/>
      <c r="D2157"/>
      <c r="E2157"/>
      <c r="F2157" s="117" t="s">
        <v>11</v>
      </c>
      <c r="G2157" s="117"/>
      <c r="H2157" s="117"/>
      <c r="I2157" s="118"/>
      <c r="J2157" s="33" t="s">
        <v>12</v>
      </c>
      <c r="K2157" s="33" t="s">
        <v>13</v>
      </c>
      <c r="L2157" s="34" t="s">
        <v>14</v>
      </c>
      <c r="N2157" s="45"/>
      <c r="O2157" s="45"/>
      <c r="Q2157" s="22"/>
      <c r="S2157" s="22"/>
      <c r="U2157" s="22"/>
      <c r="W2157" s="22"/>
      <c r="Y2157" s="22"/>
      <c r="AA2157" s="22"/>
    </row>
    <row r="2158" spans="1:28" ht="45" customHeight="1" outlineLevel="1" thickBot="1" x14ac:dyDescent="0.3">
      <c r="B2158" s="1"/>
      <c r="D2158" s="1"/>
      <c r="E2158" s="1"/>
      <c r="F2158" s="119"/>
      <c r="G2158" s="114"/>
      <c r="H2158" s="114"/>
      <c r="I2158" s="115"/>
      <c r="J2158" s="39"/>
      <c r="K2158" s="39"/>
      <c r="L2158" s="36">
        <f>IFERROR(K2158/J2158,0)</f>
        <v>0</v>
      </c>
      <c r="N2158" s="45"/>
      <c r="O2158" s="45"/>
      <c r="Q2158" s="22"/>
      <c r="S2158" s="22"/>
      <c r="U2158" s="22"/>
      <c r="W2158" s="22"/>
      <c r="Y2158" s="22"/>
      <c r="AA2158" s="22"/>
    </row>
    <row r="2159" spans="1:28" ht="45" customHeight="1" outlineLevel="1" thickBot="1" x14ac:dyDescent="0.3">
      <c r="B2159" s="1"/>
      <c r="D2159" s="1"/>
      <c r="E2159" s="1"/>
      <c r="F2159" s="119"/>
      <c r="G2159" s="114"/>
      <c r="H2159" s="114"/>
      <c r="I2159" s="115"/>
      <c r="J2159" s="39"/>
      <c r="K2159" s="39"/>
      <c r="L2159" s="36">
        <f t="shared" ref="L2159:L2193" si="139">IFERROR(K2159/J2159,0)</f>
        <v>0</v>
      </c>
      <c r="N2159" s="45"/>
      <c r="O2159" s="45"/>
      <c r="Q2159" s="22"/>
      <c r="S2159" s="22"/>
      <c r="U2159" s="22"/>
      <c r="W2159" s="22"/>
      <c r="Y2159" s="22"/>
      <c r="AA2159" s="22"/>
    </row>
    <row r="2160" spans="1:28" ht="45" customHeight="1" outlineLevel="1" thickBot="1" x14ac:dyDescent="0.3">
      <c r="B2160" s="1"/>
      <c r="D2160" s="1"/>
      <c r="E2160" s="1"/>
      <c r="F2160" s="119"/>
      <c r="G2160" s="114"/>
      <c r="H2160" s="114"/>
      <c r="I2160" s="115"/>
      <c r="J2160" s="39"/>
      <c r="K2160" s="39"/>
      <c r="L2160" s="36">
        <f t="shared" si="139"/>
        <v>0</v>
      </c>
      <c r="N2160" s="45"/>
      <c r="O2160" s="45"/>
      <c r="Q2160" s="22"/>
      <c r="S2160" s="22"/>
      <c r="U2160" s="22"/>
      <c r="W2160" s="22"/>
      <c r="Y2160" s="22"/>
      <c r="AA2160" s="22"/>
    </row>
    <row r="2161" spans="2:28" ht="45" customHeight="1" outlineLevel="1" thickBot="1" x14ac:dyDescent="0.3">
      <c r="B2161" s="1"/>
      <c r="D2161" s="1"/>
      <c r="E2161" s="1"/>
      <c r="F2161" s="119"/>
      <c r="G2161" s="114"/>
      <c r="H2161" s="114"/>
      <c r="I2161" s="115"/>
      <c r="J2161" s="39"/>
      <c r="K2161" s="39"/>
      <c r="L2161" s="36">
        <f t="shared" si="139"/>
        <v>0</v>
      </c>
      <c r="N2161"/>
      <c r="O2161"/>
      <c r="Q2161" s="22"/>
      <c r="S2161" s="22"/>
      <c r="U2161" s="22"/>
      <c r="W2161" s="22"/>
      <c r="Y2161" s="22"/>
      <c r="AA2161" s="22"/>
    </row>
    <row r="2162" spans="2:28" ht="45" customHeight="1" outlineLevel="1" thickBot="1" x14ac:dyDescent="0.3">
      <c r="B2162" s="1"/>
      <c r="D2162" s="1"/>
      <c r="E2162" s="1"/>
      <c r="F2162" s="119"/>
      <c r="G2162" s="114"/>
      <c r="H2162" s="114"/>
      <c r="I2162" s="115"/>
      <c r="J2162" s="39"/>
      <c r="K2162" s="39"/>
      <c r="L2162" s="36">
        <f t="shared" si="139"/>
        <v>0</v>
      </c>
      <c r="N2162"/>
      <c r="O2162"/>
      <c r="Q2162" s="22"/>
      <c r="S2162" s="22"/>
      <c r="U2162" s="22"/>
      <c r="W2162" s="22"/>
      <c r="Y2162" s="22"/>
      <c r="AA2162" s="22"/>
    </row>
    <row r="2163" spans="2:28" ht="45" customHeight="1" outlineLevel="1" thickBot="1" x14ac:dyDescent="0.3">
      <c r="B2163" s="1"/>
      <c r="D2163" s="1"/>
      <c r="E2163" s="1"/>
      <c r="F2163" s="119"/>
      <c r="G2163" s="114"/>
      <c r="H2163" s="114"/>
      <c r="I2163" s="115"/>
      <c r="J2163" s="39"/>
      <c r="K2163" s="39"/>
      <c r="L2163" s="36">
        <f t="shared" si="139"/>
        <v>0</v>
      </c>
      <c r="N2163"/>
      <c r="O2163"/>
      <c r="Q2163" s="22"/>
      <c r="S2163" s="22"/>
      <c r="U2163" s="22"/>
      <c r="W2163" s="22"/>
      <c r="Y2163" s="22"/>
      <c r="Z2163"/>
      <c r="AA2163"/>
    </row>
    <row r="2164" spans="2:28" ht="45" customHeight="1" outlineLevel="1" thickBot="1" x14ac:dyDescent="0.3">
      <c r="B2164" s="1"/>
      <c r="D2164" s="1"/>
      <c r="E2164" s="1"/>
      <c r="F2164" s="119"/>
      <c r="G2164" s="114"/>
      <c r="H2164" s="114"/>
      <c r="I2164" s="115"/>
      <c r="J2164" s="39"/>
      <c r="K2164" s="39"/>
      <c r="L2164" s="36">
        <f t="shared" si="139"/>
        <v>0</v>
      </c>
      <c r="N2164"/>
      <c r="O2164"/>
      <c r="Q2164" s="22"/>
      <c r="S2164" s="22"/>
      <c r="U2164" s="22"/>
      <c r="W2164" s="22"/>
      <c r="Y2164" s="22"/>
      <c r="Z2164"/>
      <c r="AA2164"/>
    </row>
    <row r="2165" spans="2:28" ht="45" customHeight="1" outlineLevel="1" thickBot="1" x14ac:dyDescent="0.3">
      <c r="B2165" s="1"/>
      <c r="D2165" s="1"/>
      <c r="E2165" s="1"/>
      <c r="F2165" s="119"/>
      <c r="G2165" s="114"/>
      <c r="H2165" s="114"/>
      <c r="I2165" s="115"/>
      <c r="J2165" s="39"/>
      <c r="K2165" s="39"/>
      <c r="L2165" s="36">
        <f t="shared" si="139"/>
        <v>0</v>
      </c>
      <c r="N2165"/>
      <c r="O2165"/>
      <c r="Q2165" s="22"/>
      <c r="S2165" s="22"/>
      <c r="U2165" s="22"/>
      <c r="W2165" s="22"/>
      <c r="Y2165" s="22"/>
      <c r="Z2165"/>
      <c r="AA2165"/>
    </row>
    <row r="2166" spans="2:28" ht="45" customHeight="1" outlineLevel="1" thickBot="1" x14ac:dyDescent="0.3">
      <c r="B2166" s="1"/>
      <c r="D2166" s="1"/>
      <c r="E2166" s="1"/>
      <c r="F2166" s="119"/>
      <c r="G2166" s="114"/>
      <c r="H2166" s="114"/>
      <c r="I2166" s="115"/>
      <c r="J2166" s="39"/>
      <c r="K2166" s="39"/>
      <c r="L2166" s="36">
        <f t="shared" si="139"/>
        <v>0</v>
      </c>
      <c r="N2166"/>
      <c r="O2166"/>
      <c r="Q2166" s="22"/>
      <c r="S2166" s="22"/>
      <c r="U2166" s="22"/>
      <c r="W2166" s="22"/>
      <c r="Y2166" s="22"/>
      <c r="Z2166"/>
      <c r="AA2166"/>
      <c r="AB2166"/>
    </row>
    <row r="2167" spans="2:28" ht="45" customHeight="1" outlineLevel="1" thickBot="1" x14ac:dyDescent="0.3">
      <c r="B2167" s="1"/>
      <c r="D2167" s="1"/>
      <c r="E2167" s="1"/>
      <c r="F2167" s="119"/>
      <c r="G2167" s="114"/>
      <c r="H2167" s="114"/>
      <c r="I2167" s="115"/>
      <c r="J2167" s="39"/>
      <c r="K2167" s="39"/>
      <c r="L2167" s="36">
        <f t="shared" si="139"/>
        <v>0</v>
      </c>
      <c r="N2167"/>
      <c r="O2167"/>
      <c r="Q2167" s="22"/>
      <c r="S2167" s="22"/>
      <c r="U2167" s="22"/>
      <c r="W2167" s="22"/>
      <c r="Y2167" s="22"/>
      <c r="Z2167"/>
      <c r="AA2167"/>
      <c r="AB2167"/>
    </row>
    <row r="2168" spans="2:28" ht="45" customHeight="1" outlineLevel="1" thickBot="1" x14ac:dyDescent="0.3">
      <c r="B2168" s="1"/>
      <c r="D2168" s="1"/>
      <c r="E2168" s="1"/>
      <c r="F2168" s="119"/>
      <c r="G2168" s="114"/>
      <c r="H2168" s="114"/>
      <c r="I2168" s="115"/>
      <c r="J2168" s="39"/>
      <c r="K2168" s="39"/>
      <c r="L2168" s="36">
        <f t="shared" si="139"/>
        <v>0</v>
      </c>
      <c r="N2168"/>
      <c r="O2168"/>
      <c r="Q2168"/>
      <c r="S2168"/>
      <c r="T2168"/>
      <c r="U2168"/>
      <c r="V2168"/>
      <c r="W2168"/>
      <c r="X2168"/>
      <c r="Y2168"/>
      <c r="Z2168"/>
      <c r="AA2168"/>
      <c r="AB2168"/>
    </row>
    <row r="2169" spans="2:28" ht="45" customHeight="1" outlineLevel="1" thickBot="1" x14ac:dyDescent="0.3">
      <c r="B2169" s="1"/>
      <c r="D2169" s="1"/>
      <c r="E2169" s="1"/>
      <c r="F2169" s="119"/>
      <c r="G2169" s="114"/>
      <c r="H2169" s="114"/>
      <c r="I2169" s="115"/>
      <c r="J2169" s="39"/>
      <c r="K2169" s="39"/>
      <c r="L2169" s="36">
        <f t="shared" si="139"/>
        <v>0</v>
      </c>
      <c r="N2169"/>
      <c r="O2169"/>
      <c r="Q2169"/>
      <c r="S2169"/>
      <c r="T2169"/>
      <c r="U2169"/>
      <c r="V2169"/>
      <c r="W2169"/>
      <c r="X2169"/>
      <c r="Y2169"/>
      <c r="Z2169"/>
      <c r="AA2169"/>
      <c r="AB2169"/>
    </row>
    <row r="2170" spans="2:28" ht="45" customHeight="1" outlineLevel="1" thickBot="1" x14ac:dyDescent="0.3">
      <c r="B2170" s="1"/>
      <c r="D2170" s="1"/>
      <c r="E2170" s="1"/>
      <c r="F2170" s="119"/>
      <c r="G2170" s="114"/>
      <c r="H2170" s="114"/>
      <c r="I2170" s="115"/>
      <c r="J2170" s="39"/>
      <c r="K2170" s="39"/>
      <c r="L2170" s="36">
        <f t="shared" si="139"/>
        <v>0</v>
      </c>
      <c r="N2170"/>
      <c r="O2170"/>
      <c r="Q2170"/>
      <c r="S2170"/>
      <c r="T2170"/>
      <c r="U2170"/>
      <c r="V2170"/>
      <c r="W2170"/>
      <c r="X2170"/>
      <c r="Y2170"/>
      <c r="Z2170"/>
      <c r="AA2170"/>
      <c r="AB2170"/>
    </row>
    <row r="2171" spans="2:28" ht="45" customHeight="1" outlineLevel="1" thickBot="1" x14ac:dyDescent="0.3">
      <c r="B2171" s="1"/>
      <c r="D2171" s="1"/>
      <c r="E2171" s="1"/>
      <c r="F2171" s="119"/>
      <c r="G2171" s="114"/>
      <c r="H2171" s="114"/>
      <c r="I2171" s="115"/>
      <c r="J2171" s="39"/>
      <c r="K2171" s="39"/>
      <c r="L2171" s="36">
        <f t="shared" si="139"/>
        <v>0</v>
      </c>
      <c r="N2171"/>
      <c r="O2171"/>
      <c r="Q2171"/>
      <c r="S2171"/>
      <c r="T2171"/>
      <c r="U2171"/>
      <c r="V2171"/>
      <c r="W2171"/>
      <c r="X2171"/>
      <c r="Y2171"/>
      <c r="Z2171"/>
      <c r="AA2171"/>
      <c r="AB2171"/>
    </row>
    <row r="2172" spans="2:28" ht="45" customHeight="1" outlineLevel="1" thickBot="1" x14ac:dyDescent="0.3">
      <c r="B2172" s="1"/>
      <c r="D2172" s="1"/>
      <c r="E2172" s="1"/>
      <c r="F2172" s="119"/>
      <c r="G2172" s="114"/>
      <c r="H2172" s="114"/>
      <c r="I2172" s="115"/>
      <c r="J2172" s="39"/>
      <c r="K2172" s="39"/>
      <c r="L2172" s="36">
        <f t="shared" si="139"/>
        <v>0</v>
      </c>
      <c r="N2172"/>
      <c r="O2172"/>
      <c r="Q2172"/>
      <c r="S2172"/>
      <c r="T2172"/>
      <c r="U2172"/>
      <c r="V2172"/>
      <c r="W2172"/>
      <c r="X2172"/>
      <c r="Y2172"/>
      <c r="Z2172"/>
      <c r="AA2172"/>
      <c r="AB2172"/>
    </row>
    <row r="2173" spans="2:28" ht="45" customHeight="1" outlineLevel="1" thickBot="1" x14ac:dyDescent="0.3">
      <c r="B2173" s="1"/>
      <c r="D2173" s="1"/>
      <c r="E2173" s="1"/>
      <c r="F2173" s="119"/>
      <c r="G2173" s="114"/>
      <c r="H2173" s="114"/>
      <c r="I2173" s="115"/>
      <c r="J2173" s="39"/>
      <c r="K2173" s="39"/>
      <c r="L2173" s="36">
        <f t="shared" si="139"/>
        <v>0</v>
      </c>
      <c r="N2173"/>
      <c r="O2173"/>
      <c r="Q2173"/>
      <c r="S2173"/>
      <c r="T2173"/>
      <c r="U2173"/>
      <c r="V2173"/>
      <c r="W2173"/>
      <c r="X2173"/>
      <c r="Y2173"/>
      <c r="Z2173"/>
      <c r="AA2173"/>
      <c r="AB2173"/>
    </row>
    <row r="2174" spans="2:28" ht="45" customHeight="1" outlineLevel="1" thickBot="1" x14ac:dyDescent="0.3">
      <c r="B2174" s="1"/>
      <c r="D2174" s="1"/>
      <c r="E2174" s="1"/>
      <c r="F2174" s="119"/>
      <c r="G2174" s="114"/>
      <c r="H2174" s="114"/>
      <c r="I2174" s="115"/>
      <c r="J2174" s="39"/>
      <c r="K2174" s="39"/>
      <c r="L2174" s="36">
        <f t="shared" si="139"/>
        <v>0</v>
      </c>
      <c r="N2174"/>
      <c r="O2174"/>
      <c r="Q2174"/>
      <c r="S2174"/>
      <c r="T2174"/>
      <c r="U2174"/>
      <c r="V2174"/>
      <c r="W2174"/>
      <c r="X2174"/>
      <c r="Y2174"/>
      <c r="Z2174"/>
      <c r="AA2174"/>
      <c r="AB2174"/>
    </row>
    <row r="2175" spans="2:28" ht="45" customHeight="1" outlineLevel="1" thickBot="1" x14ac:dyDescent="0.3">
      <c r="B2175" s="1"/>
      <c r="D2175" s="1"/>
      <c r="E2175" s="1"/>
      <c r="F2175" s="119"/>
      <c r="G2175" s="114"/>
      <c r="H2175" s="114"/>
      <c r="I2175" s="115"/>
      <c r="J2175" s="39"/>
      <c r="K2175" s="39"/>
      <c r="L2175" s="36">
        <f t="shared" si="139"/>
        <v>0</v>
      </c>
      <c r="N2175"/>
      <c r="O2175"/>
      <c r="Q2175"/>
      <c r="S2175"/>
      <c r="T2175"/>
      <c r="U2175"/>
      <c r="V2175"/>
      <c r="W2175"/>
      <c r="X2175"/>
      <c r="Y2175"/>
      <c r="Z2175"/>
      <c r="AA2175"/>
      <c r="AB2175"/>
    </row>
    <row r="2176" spans="2:28" ht="45" customHeight="1" outlineLevel="1" thickBot="1" x14ac:dyDescent="0.3">
      <c r="B2176" s="1"/>
      <c r="D2176" s="1"/>
      <c r="E2176" s="1"/>
      <c r="F2176" s="119"/>
      <c r="G2176" s="114"/>
      <c r="H2176" s="114"/>
      <c r="I2176" s="115"/>
      <c r="J2176" s="39"/>
      <c r="K2176" s="39"/>
      <c r="L2176" s="36">
        <f t="shared" si="139"/>
        <v>0</v>
      </c>
      <c r="N2176"/>
      <c r="O2176"/>
      <c r="Q2176"/>
      <c r="S2176"/>
      <c r="T2176"/>
      <c r="U2176"/>
      <c r="V2176"/>
      <c r="W2176"/>
      <c r="X2176"/>
      <c r="Y2176"/>
      <c r="Z2176"/>
      <c r="AA2176"/>
      <c r="AB2176"/>
    </row>
    <row r="2177" spans="2:28" ht="45" customHeight="1" outlineLevel="1" thickBot="1" x14ac:dyDescent="0.3">
      <c r="B2177" s="1"/>
      <c r="D2177" s="1"/>
      <c r="E2177" s="1"/>
      <c r="F2177" s="119"/>
      <c r="G2177" s="114"/>
      <c r="H2177" s="114"/>
      <c r="I2177" s="115"/>
      <c r="J2177" s="39"/>
      <c r="K2177" s="39"/>
      <c r="L2177" s="36">
        <f t="shared" si="139"/>
        <v>0</v>
      </c>
      <c r="N2177"/>
      <c r="O2177"/>
      <c r="Q2177"/>
      <c r="S2177"/>
      <c r="T2177"/>
      <c r="U2177"/>
      <c r="V2177"/>
      <c r="W2177"/>
      <c r="X2177"/>
      <c r="Y2177"/>
      <c r="Z2177"/>
      <c r="AA2177"/>
      <c r="AB2177"/>
    </row>
    <row r="2178" spans="2:28" ht="45" customHeight="1" outlineLevel="1" thickBot="1" x14ac:dyDescent="0.3">
      <c r="B2178" s="1"/>
      <c r="D2178" s="1"/>
      <c r="E2178" s="1"/>
      <c r="F2178" s="119"/>
      <c r="G2178" s="114"/>
      <c r="H2178" s="114"/>
      <c r="I2178" s="115"/>
      <c r="J2178" s="39"/>
      <c r="K2178" s="39"/>
      <c r="L2178" s="36">
        <f t="shared" si="139"/>
        <v>0</v>
      </c>
      <c r="N2178"/>
      <c r="O2178"/>
      <c r="Q2178"/>
      <c r="S2178"/>
      <c r="T2178"/>
      <c r="U2178"/>
      <c r="V2178"/>
      <c r="W2178"/>
      <c r="X2178"/>
      <c r="Y2178"/>
      <c r="Z2178"/>
      <c r="AA2178"/>
      <c r="AB2178"/>
    </row>
    <row r="2179" spans="2:28" ht="45" customHeight="1" outlineLevel="1" thickBot="1" x14ac:dyDescent="0.3">
      <c r="B2179" s="1"/>
      <c r="D2179" s="1"/>
      <c r="E2179" s="1"/>
      <c r="F2179" s="119"/>
      <c r="G2179" s="114"/>
      <c r="H2179" s="114"/>
      <c r="I2179" s="115"/>
      <c r="J2179" s="39"/>
      <c r="K2179" s="39"/>
      <c r="L2179" s="36">
        <f t="shared" si="139"/>
        <v>0</v>
      </c>
      <c r="N2179"/>
      <c r="O2179"/>
      <c r="Q2179"/>
      <c r="S2179"/>
      <c r="T2179"/>
      <c r="U2179"/>
      <c r="V2179"/>
      <c r="W2179"/>
      <c r="X2179"/>
      <c r="Y2179"/>
      <c r="Z2179"/>
      <c r="AA2179"/>
      <c r="AB2179"/>
    </row>
    <row r="2180" spans="2:28" ht="45" customHeight="1" outlineLevel="1" thickBot="1" x14ac:dyDescent="0.3">
      <c r="B2180" s="1"/>
      <c r="D2180" s="1"/>
      <c r="E2180" s="1"/>
      <c r="F2180" s="119"/>
      <c r="G2180" s="114"/>
      <c r="H2180" s="114"/>
      <c r="I2180" s="115"/>
      <c r="J2180" s="39"/>
      <c r="K2180" s="39"/>
      <c r="L2180" s="36">
        <f t="shared" si="139"/>
        <v>0</v>
      </c>
      <c r="N2180"/>
      <c r="O2180"/>
      <c r="Q2180"/>
      <c r="S2180"/>
      <c r="T2180"/>
      <c r="U2180"/>
      <c r="V2180"/>
      <c r="W2180"/>
      <c r="X2180"/>
      <c r="Y2180"/>
      <c r="Z2180"/>
      <c r="AA2180"/>
      <c r="AB2180"/>
    </row>
    <row r="2181" spans="2:28" ht="45" customHeight="1" outlineLevel="1" thickBot="1" x14ac:dyDescent="0.3">
      <c r="B2181" s="1"/>
      <c r="D2181" s="1"/>
      <c r="E2181" s="1"/>
      <c r="F2181" s="119"/>
      <c r="G2181" s="114"/>
      <c r="H2181" s="114"/>
      <c r="I2181" s="115"/>
      <c r="J2181" s="39"/>
      <c r="K2181" s="39"/>
      <c r="L2181" s="36">
        <f t="shared" si="139"/>
        <v>0</v>
      </c>
      <c r="N2181"/>
      <c r="O2181"/>
      <c r="Q2181"/>
      <c r="S2181"/>
      <c r="T2181"/>
      <c r="U2181"/>
      <c r="V2181"/>
      <c r="W2181"/>
      <c r="X2181"/>
      <c r="Y2181"/>
      <c r="Z2181"/>
      <c r="AA2181"/>
      <c r="AB2181"/>
    </row>
    <row r="2182" spans="2:28" ht="45" customHeight="1" outlineLevel="1" thickBot="1" x14ac:dyDescent="0.3">
      <c r="B2182" s="1"/>
      <c r="D2182" s="1"/>
      <c r="E2182" s="1"/>
      <c r="F2182" s="119"/>
      <c r="G2182" s="114"/>
      <c r="H2182" s="114"/>
      <c r="I2182" s="115"/>
      <c r="J2182" s="39"/>
      <c r="K2182" s="39"/>
      <c r="L2182" s="36">
        <f t="shared" si="139"/>
        <v>0</v>
      </c>
      <c r="N2182"/>
      <c r="O2182"/>
      <c r="Q2182"/>
      <c r="S2182"/>
      <c r="T2182"/>
      <c r="U2182"/>
      <c r="V2182"/>
      <c r="W2182"/>
      <c r="X2182"/>
      <c r="Y2182"/>
      <c r="Z2182"/>
      <c r="AA2182"/>
      <c r="AB2182"/>
    </row>
    <row r="2183" spans="2:28" ht="45" customHeight="1" outlineLevel="1" thickBot="1" x14ac:dyDescent="0.3">
      <c r="B2183" s="1"/>
      <c r="D2183" s="1"/>
      <c r="E2183" s="1"/>
      <c r="F2183" s="119"/>
      <c r="G2183" s="114"/>
      <c r="H2183" s="114"/>
      <c r="I2183" s="115"/>
      <c r="J2183" s="39"/>
      <c r="K2183" s="39"/>
      <c r="L2183" s="36">
        <f t="shared" si="139"/>
        <v>0</v>
      </c>
      <c r="N2183"/>
      <c r="O2183"/>
      <c r="Q2183"/>
      <c r="S2183"/>
      <c r="T2183"/>
      <c r="U2183"/>
      <c r="V2183"/>
      <c r="W2183"/>
      <c r="X2183"/>
      <c r="Y2183"/>
      <c r="Z2183"/>
      <c r="AA2183"/>
      <c r="AB2183"/>
    </row>
    <row r="2184" spans="2:28" ht="45" customHeight="1" outlineLevel="1" thickBot="1" x14ac:dyDescent="0.3">
      <c r="B2184" s="1"/>
      <c r="D2184" s="1"/>
      <c r="E2184" s="1"/>
      <c r="F2184" s="119"/>
      <c r="G2184" s="114"/>
      <c r="H2184" s="114"/>
      <c r="I2184" s="115"/>
      <c r="J2184" s="39"/>
      <c r="K2184" s="39"/>
      <c r="L2184" s="36">
        <f t="shared" si="139"/>
        <v>0</v>
      </c>
      <c r="N2184"/>
      <c r="O2184"/>
      <c r="Q2184"/>
      <c r="S2184"/>
      <c r="T2184"/>
      <c r="U2184"/>
      <c r="V2184"/>
      <c r="W2184"/>
      <c r="X2184"/>
      <c r="Y2184"/>
      <c r="Z2184"/>
      <c r="AA2184"/>
      <c r="AB2184"/>
    </row>
    <row r="2185" spans="2:28" ht="45" customHeight="1" outlineLevel="1" thickBot="1" x14ac:dyDescent="0.3">
      <c r="B2185" s="1"/>
      <c r="D2185" s="1"/>
      <c r="E2185" s="1"/>
      <c r="F2185" s="119"/>
      <c r="G2185" s="114"/>
      <c r="H2185" s="114"/>
      <c r="I2185" s="115"/>
      <c r="J2185" s="39"/>
      <c r="K2185" s="39"/>
      <c r="L2185" s="36">
        <f t="shared" si="139"/>
        <v>0</v>
      </c>
      <c r="N2185"/>
      <c r="O2185"/>
      <c r="Q2185"/>
      <c r="S2185"/>
      <c r="T2185"/>
      <c r="U2185"/>
      <c r="V2185"/>
      <c r="W2185"/>
      <c r="X2185"/>
      <c r="Y2185"/>
      <c r="Z2185"/>
      <c r="AA2185"/>
      <c r="AB2185"/>
    </row>
    <row r="2186" spans="2:28" ht="45" customHeight="1" outlineLevel="1" thickBot="1" x14ac:dyDescent="0.3">
      <c r="B2186" s="1"/>
      <c r="D2186" s="1"/>
      <c r="E2186" s="1"/>
      <c r="F2186" s="119"/>
      <c r="G2186" s="114"/>
      <c r="H2186" s="114"/>
      <c r="I2186" s="115"/>
      <c r="J2186" s="39"/>
      <c r="K2186" s="39"/>
      <c r="L2186" s="36">
        <f t="shared" si="139"/>
        <v>0</v>
      </c>
      <c r="N2186"/>
      <c r="O2186"/>
      <c r="Q2186"/>
      <c r="S2186"/>
      <c r="T2186"/>
      <c r="U2186"/>
      <c r="V2186"/>
      <c r="W2186"/>
      <c r="X2186"/>
      <c r="Y2186"/>
      <c r="Z2186"/>
      <c r="AA2186"/>
      <c r="AB2186"/>
    </row>
    <row r="2187" spans="2:28" ht="45" customHeight="1" outlineLevel="1" thickBot="1" x14ac:dyDescent="0.3">
      <c r="B2187" s="1"/>
      <c r="D2187" s="1"/>
      <c r="E2187" s="1"/>
      <c r="F2187" s="119"/>
      <c r="G2187" s="114"/>
      <c r="H2187" s="114"/>
      <c r="I2187" s="115"/>
      <c r="J2187" s="39"/>
      <c r="K2187" s="39"/>
      <c r="L2187" s="36">
        <f t="shared" si="139"/>
        <v>0</v>
      </c>
      <c r="N2187"/>
      <c r="O2187"/>
      <c r="Q2187"/>
      <c r="S2187"/>
      <c r="T2187"/>
      <c r="U2187"/>
      <c r="V2187"/>
      <c r="W2187"/>
      <c r="X2187"/>
      <c r="Y2187"/>
      <c r="Z2187"/>
      <c r="AA2187"/>
      <c r="AB2187"/>
    </row>
    <row r="2188" spans="2:28" ht="45" customHeight="1" outlineLevel="1" thickBot="1" x14ac:dyDescent="0.3">
      <c r="B2188" s="1"/>
      <c r="D2188" s="1"/>
      <c r="E2188" s="1"/>
      <c r="F2188" s="119"/>
      <c r="G2188" s="114"/>
      <c r="H2188" s="114"/>
      <c r="I2188" s="115"/>
      <c r="J2188" s="39"/>
      <c r="K2188" s="39"/>
      <c r="L2188" s="36">
        <f t="shared" si="139"/>
        <v>0</v>
      </c>
      <c r="N2188"/>
      <c r="O2188"/>
      <c r="Q2188"/>
      <c r="S2188"/>
      <c r="T2188"/>
      <c r="U2188"/>
      <c r="V2188"/>
      <c r="W2188"/>
      <c r="X2188"/>
      <c r="Y2188"/>
      <c r="Z2188"/>
      <c r="AA2188"/>
      <c r="AB2188"/>
    </row>
    <row r="2189" spans="2:28" ht="45" customHeight="1" outlineLevel="1" thickBot="1" x14ac:dyDescent="0.3">
      <c r="B2189" s="1"/>
      <c r="D2189" s="1"/>
      <c r="E2189" s="1"/>
      <c r="F2189" s="119"/>
      <c r="G2189" s="114"/>
      <c r="H2189" s="114"/>
      <c r="I2189" s="115"/>
      <c r="J2189" s="39"/>
      <c r="K2189" s="39"/>
      <c r="L2189" s="36">
        <f t="shared" si="139"/>
        <v>0</v>
      </c>
      <c r="N2189"/>
      <c r="O2189"/>
      <c r="Q2189"/>
      <c r="S2189"/>
      <c r="T2189"/>
      <c r="U2189"/>
      <c r="V2189"/>
      <c r="W2189"/>
      <c r="X2189"/>
      <c r="Y2189"/>
      <c r="Z2189"/>
      <c r="AA2189"/>
      <c r="AB2189"/>
    </row>
    <row r="2190" spans="2:28" ht="45" customHeight="1" outlineLevel="1" thickBot="1" x14ac:dyDescent="0.3">
      <c r="B2190" s="1"/>
      <c r="D2190" s="1"/>
      <c r="E2190" s="1"/>
      <c r="F2190" s="119"/>
      <c r="G2190" s="114"/>
      <c r="H2190" s="114"/>
      <c r="I2190" s="115"/>
      <c r="J2190" s="39"/>
      <c r="K2190" s="39"/>
      <c r="L2190" s="36">
        <f t="shared" si="139"/>
        <v>0</v>
      </c>
      <c r="N2190"/>
      <c r="O2190"/>
      <c r="Q2190"/>
      <c r="S2190"/>
      <c r="T2190"/>
      <c r="U2190"/>
      <c r="V2190"/>
      <c r="W2190"/>
      <c r="X2190"/>
      <c r="Y2190"/>
      <c r="Z2190"/>
      <c r="AA2190"/>
      <c r="AB2190"/>
    </row>
    <row r="2191" spans="2:28" ht="45" customHeight="1" outlineLevel="1" thickBot="1" x14ac:dyDescent="0.3">
      <c r="B2191" s="1"/>
      <c r="D2191" s="1"/>
      <c r="E2191" s="1"/>
      <c r="F2191" s="119"/>
      <c r="G2191" s="114"/>
      <c r="H2191" s="114"/>
      <c r="I2191" s="115"/>
      <c r="J2191" s="39"/>
      <c r="K2191" s="39"/>
      <c r="L2191" s="36">
        <f t="shared" si="139"/>
        <v>0</v>
      </c>
      <c r="N2191"/>
      <c r="O2191"/>
      <c r="AB2191"/>
    </row>
    <row r="2192" spans="2:28" ht="45" customHeight="1" outlineLevel="1" thickBot="1" x14ac:dyDescent="0.3">
      <c r="B2192" s="1"/>
      <c r="D2192" s="1"/>
      <c r="E2192" s="1"/>
      <c r="F2192" s="119"/>
      <c r="G2192" s="114"/>
      <c r="H2192" s="114"/>
      <c r="I2192" s="115"/>
      <c r="J2192" s="39"/>
      <c r="K2192" s="39"/>
      <c r="L2192" s="36">
        <f t="shared" si="139"/>
        <v>0</v>
      </c>
      <c r="N2192"/>
      <c r="O2192"/>
      <c r="AB2192"/>
    </row>
    <row r="2193" spans="1:28" ht="21" customHeight="1" outlineLevel="1" thickBot="1" x14ac:dyDescent="0.3">
      <c r="A2193" s="55"/>
      <c r="B2193" s="1"/>
      <c r="D2193" s="1"/>
      <c r="E2193" s="1"/>
      <c r="F2193" s="119" t="s">
        <v>15</v>
      </c>
      <c r="G2193" s="114"/>
      <c r="H2193" s="114"/>
      <c r="I2193" s="115"/>
      <c r="J2193" s="39">
        <f>SUM(J2158:J2192)</f>
        <v>0</v>
      </c>
      <c r="K2193" s="39">
        <f>SUM(K2158:K2192)</f>
        <v>0</v>
      </c>
      <c r="L2193" s="36">
        <f t="shared" si="139"/>
        <v>0</v>
      </c>
      <c r="N2193"/>
      <c r="O2193"/>
      <c r="AB2193"/>
    </row>
    <row r="2194" spans="1:28" x14ac:dyDescent="0.25">
      <c r="N2194"/>
      <c r="O2194"/>
    </row>
    <row r="2195" spans="1:28" x14ac:dyDescent="0.25">
      <c r="N2195"/>
      <c r="O2195"/>
    </row>
    <row r="2196" spans="1:28" ht="27" customHeight="1" thickBot="1" x14ac:dyDescent="0.3">
      <c r="B2196" s="1"/>
      <c r="D2196" s="1"/>
      <c r="F2196" s="124" t="str">
        <f>F2153</f>
        <v>METAS FINANCEIRAS 2019</v>
      </c>
      <c r="G2196" s="124"/>
      <c r="H2196" s="124"/>
      <c r="I2196" s="124"/>
      <c r="J2196" s="124"/>
      <c r="K2196" s="124"/>
      <c r="L2196" s="124"/>
      <c r="N2196" s="8" t="s">
        <v>1</v>
      </c>
      <c r="O2196" s="9" t="s">
        <v>2</v>
      </c>
      <c r="Q2196" s="123" t="s">
        <v>3</v>
      </c>
      <c r="R2196" s="11"/>
      <c r="S2196" s="123" t="s">
        <v>4</v>
      </c>
      <c r="T2196" s="12"/>
      <c r="U2196" s="123" t="s">
        <v>5</v>
      </c>
      <c r="V2196" s="12"/>
      <c r="W2196" s="123" t="s">
        <v>6</v>
      </c>
      <c r="X2196" s="13"/>
      <c r="Y2196" s="123" t="s">
        <v>7</v>
      </c>
      <c r="Z2196" s="13"/>
      <c r="AA2196" s="123" t="s">
        <v>8</v>
      </c>
    </row>
    <row r="2197" spans="1:28" ht="30" customHeight="1" thickBot="1" x14ac:dyDescent="0.3">
      <c r="B2197" s="14" t="str">
        <f>B2154</f>
        <v>Unidade Responsável</v>
      </c>
      <c r="C2197" s="14" t="str">
        <f t="shared" ref="C2197:L2197" si="140">C2154</f>
        <v>P/A</v>
      </c>
      <c r="D2197" s="14" t="str">
        <f t="shared" si="140"/>
        <v>Denominação</v>
      </c>
      <c r="E2197" s="14" t="str">
        <f t="shared" si="140"/>
        <v>Objetivo Estratégico Principal</v>
      </c>
      <c r="F2197" s="15">
        <f t="shared" si="140"/>
        <v>0</v>
      </c>
      <c r="G2197" s="16" t="str">
        <f t="shared" si="140"/>
        <v>Programação 2019</v>
      </c>
      <c r="H2197" s="15" t="str">
        <f t="shared" si="140"/>
        <v>Transposições no período
Janeiro á Junho</v>
      </c>
      <c r="I2197" s="16" t="str">
        <f t="shared" si="140"/>
        <v>Total programado + Transposições em 30/06/2019</v>
      </c>
      <c r="J2197" s="17" t="str">
        <f t="shared" si="140"/>
        <v>Total executado no período</v>
      </c>
      <c r="K2197" s="18" t="str">
        <f t="shared" si="140"/>
        <v>Total executado acumulado</v>
      </c>
      <c r="L2197" s="19" t="str">
        <f t="shared" si="140"/>
        <v>% de realização em relação ao total executado</v>
      </c>
      <c r="N2197" s="76"/>
      <c r="O2197" s="76"/>
      <c r="Q2197" s="116"/>
      <c r="R2197" s="43"/>
      <c r="S2197" s="116"/>
      <c r="T2197" s="21"/>
      <c r="U2197" s="116"/>
      <c r="V2197" s="21"/>
      <c r="W2197" s="116"/>
      <c r="X2197" s="21"/>
      <c r="Y2197" s="116"/>
      <c r="Z2197" s="21"/>
      <c r="AA2197" s="116"/>
    </row>
    <row r="2198" spans="1:28" ht="59.25" customHeight="1" thickBot="1" x14ac:dyDescent="0.3">
      <c r="A2198" s="23"/>
      <c r="B2198" s="24" t="e">
        <f>VLOOKUP(A2198,'[1]Quadro Geral'!$A$7:$N$78,'META FÍSICA e FINANCEIRA'!$B$2,0)</f>
        <v>#N/A</v>
      </c>
      <c r="C2198" s="25" t="e">
        <f>VLOOKUP(A2198,'[1]Quadro Geral'!$A$7:$N$78,'META FÍSICA e FINANCEIRA'!$C$2,0)</f>
        <v>#N/A</v>
      </c>
      <c r="D2198" s="25" t="e">
        <f>VLOOKUP(A2198,'[1]Quadro Geral'!$A$7:$N$78,'META FÍSICA e FINANCEIRA'!$D$2,0)</f>
        <v>#N/A</v>
      </c>
      <c r="E2198" s="26" t="e">
        <f>VLOOKUP(A2198,'[1]Quadro Geral'!$A$7:$N$78,'META FÍSICA e FINANCEIRA'!$E$2,0)</f>
        <v>#N/A</v>
      </c>
      <c r="F2198" s="27" t="e">
        <f>VLOOKUP(E2198,'[1]Quadro Geral'!$A$7:$N$78,'META FÍSICA e FINANCEIRA'!$B$2,0)</f>
        <v>#N/A</v>
      </c>
      <c r="G2198" s="28" t="e">
        <f>VLOOKUP(A2198,'[1]Quadro Geral'!$A$7:$N$78,'META FÍSICA e FINANCEIRA'!$G$1,0)</f>
        <v>#N/A</v>
      </c>
      <c r="H2198" s="27" t="e">
        <f>VLOOKUP(A2198,'[1]Quadro Geral'!$A$7:$N$78,'META FÍSICA e FINANCEIRA'!$H$1,0)</f>
        <v>#N/A</v>
      </c>
      <c r="I2198" s="28" t="e">
        <f>VLOOKUP(A2198,'[1]Quadro Geral'!$A$7:$N$78,'META FÍSICA e FINANCEIRA'!$I$1,0)</f>
        <v>#N/A</v>
      </c>
      <c r="J2198" s="29" t="e">
        <f>VLOOKUP(A2198,'[1]Quadro Geral'!$A$7:$N$78,'META FÍSICA e FINANCEIRA'!$J$1,0)</f>
        <v>#N/A</v>
      </c>
      <c r="K2198" s="30" t="e">
        <f>VLOOKUP(A2198,'[1]Quadro Geral'!$A$7:$N$78,'META FÍSICA e FINANCEIRA'!$K$1,0)</f>
        <v>#N/A</v>
      </c>
      <c r="L2198" s="31">
        <f>IFERROR(K2198/G2198,0)</f>
        <v>0</v>
      </c>
      <c r="N2198" s="45"/>
      <c r="O2198" s="45"/>
      <c r="Q2198" s="10"/>
      <c r="R2198" s="56"/>
      <c r="S2198" s="57"/>
      <c r="T2198" s="13"/>
      <c r="U2198" s="57"/>
      <c r="V2198" s="13"/>
      <c r="W2198" s="57"/>
      <c r="X2198" s="13"/>
      <c r="Y2198" s="57"/>
      <c r="Z2198" s="13"/>
      <c r="AA2198" s="57"/>
    </row>
    <row r="2199" spans="1:28" ht="36.75" customHeight="1" outlineLevel="1" thickBot="1" x14ac:dyDescent="0.3">
      <c r="A2199" s="54"/>
      <c r="B2199"/>
      <c r="C2199"/>
      <c r="D2199"/>
      <c r="E2199"/>
      <c r="F2199" s="116" t="str">
        <f>$F$5</f>
        <v>METAS FÍSICAS  2019</v>
      </c>
      <c r="G2199" s="116"/>
      <c r="H2199" s="116"/>
      <c r="I2199" s="116"/>
      <c r="J2199" s="116"/>
      <c r="K2199" s="116"/>
      <c r="L2199" s="116"/>
      <c r="N2199" s="45"/>
      <c r="O2199" s="45"/>
      <c r="Q2199" s="10"/>
      <c r="R2199" s="56"/>
      <c r="S2199" s="57"/>
      <c r="T2199" s="13"/>
      <c r="U2199" s="57"/>
      <c r="V2199" s="13"/>
      <c r="W2199" s="57"/>
      <c r="X2199" s="13"/>
      <c r="Y2199" s="57"/>
      <c r="Z2199" s="13"/>
      <c r="AA2199" s="57"/>
    </row>
    <row r="2200" spans="1:28" ht="21" customHeight="1" outlineLevel="1" thickBot="1" x14ac:dyDescent="0.3">
      <c r="A2200" s="54"/>
      <c r="B2200"/>
      <c r="C2200"/>
      <c r="D2200"/>
      <c r="E2200"/>
      <c r="F2200" s="117" t="s">
        <v>11</v>
      </c>
      <c r="G2200" s="117"/>
      <c r="H2200" s="117"/>
      <c r="I2200" s="118"/>
      <c r="J2200" s="33" t="s">
        <v>12</v>
      </c>
      <c r="K2200" s="33" t="s">
        <v>13</v>
      </c>
      <c r="L2200" s="34" t="s">
        <v>14</v>
      </c>
      <c r="N2200" s="45"/>
      <c r="O2200" s="45"/>
      <c r="Q2200" s="44"/>
      <c r="S2200" s="20"/>
      <c r="U2200" s="20"/>
      <c r="W2200" s="20"/>
      <c r="Y2200" s="20"/>
      <c r="AA2200" s="20"/>
    </row>
    <row r="2201" spans="1:28" ht="15.75" outlineLevel="1" thickBot="1" x14ac:dyDescent="0.3">
      <c r="A2201" s="54"/>
      <c r="B2201"/>
      <c r="C2201"/>
      <c r="D2201"/>
      <c r="E2201"/>
      <c r="F2201" s="120"/>
      <c r="G2201" s="121"/>
      <c r="H2201" s="121"/>
      <c r="I2201" s="122"/>
      <c r="J2201" s="33"/>
      <c r="K2201" s="33"/>
      <c r="L2201" s="36">
        <f t="shared" ref="L2201:L2206" si="141">IFERROR(K2201/J2201,0)</f>
        <v>0</v>
      </c>
      <c r="N2201" s="45"/>
      <c r="O2201" s="45"/>
      <c r="Q2201" s="20"/>
      <c r="S2201" s="22"/>
      <c r="U2201" s="22"/>
      <c r="W2201" s="22"/>
      <c r="Y2201" s="22"/>
      <c r="AA2201" s="22"/>
    </row>
    <row r="2202" spans="1:28" ht="15.75" outlineLevel="1" thickBot="1" x14ac:dyDescent="0.3">
      <c r="A2202" s="54"/>
      <c r="B2202"/>
      <c r="C2202"/>
      <c r="D2202"/>
      <c r="E2202"/>
      <c r="F2202" s="120"/>
      <c r="G2202" s="121"/>
      <c r="H2202" s="121"/>
      <c r="I2202" s="122"/>
      <c r="J2202" s="33"/>
      <c r="K2202" s="33"/>
      <c r="L2202" s="36">
        <f t="shared" si="141"/>
        <v>0</v>
      </c>
      <c r="N2202" s="45"/>
      <c r="O2202" s="45"/>
      <c r="Q2202" s="22"/>
      <c r="S2202" s="22"/>
      <c r="U2202" s="22"/>
      <c r="W2202" s="22"/>
      <c r="Y2202" s="22"/>
      <c r="AA2202" s="22"/>
    </row>
    <row r="2203" spans="1:28" ht="15.75" outlineLevel="1" thickBot="1" x14ac:dyDescent="0.3">
      <c r="B2203" s="1"/>
      <c r="D2203" s="1"/>
      <c r="E2203" s="1"/>
      <c r="F2203" s="120"/>
      <c r="G2203" s="121"/>
      <c r="H2203" s="121"/>
      <c r="I2203" s="122"/>
      <c r="J2203" s="39"/>
      <c r="K2203" s="39"/>
      <c r="L2203" s="36">
        <f t="shared" si="141"/>
        <v>0</v>
      </c>
      <c r="N2203" s="45"/>
      <c r="O2203" s="45"/>
      <c r="Q2203"/>
      <c r="S2203"/>
      <c r="T2203"/>
      <c r="U2203"/>
      <c r="V2203"/>
      <c r="W2203"/>
      <c r="X2203"/>
      <c r="Y2203"/>
      <c r="Z2203"/>
      <c r="AA2203"/>
    </row>
    <row r="2204" spans="1:28" ht="15.75" outlineLevel="1" thickBot="1" x14ac:dyDescent="0.3">
      <c r="B2204" s="1"/>
      <c r="D2204" s="1"/>
      <c r="E2204" s="1"/>
      <c r="F2204" s="120"/>
      <c r="G2204" s="121"/>
      <c r="H2204" s="121"/>
      <c r="I2204" s="122"/>
      <c r="J2204" s="39"/>
      <c r="K2204" s="39"/>
      <c r="L2204" s="36">
        <f t="shared" si="141"/>
        <v>0</v>
      </c>
      <c r="N2204" s="45"/>
      <c r="O2204" s="45"/>
    </row>
    <row r="2205" spans="1:28" ht="15.75" outlineLevel="1" thickBot="1" x14ac:dyDescent="0.3">
      <c r="B2205" s="1"/>
      <c r="D2205" s="1"/>
      <c r="E2205" s="1"/>
      <c r="F2205" s="120"/>
      <c r="G2205" s="121"/>
      <c r="H2205" s="121"/>
      <c r="I2205" s="122"/>
      <c r="J2205" s="39"/>
      <c r="K2205" s="39"/>
      <c r="L2205" s="36">
        <f t="shared" si="141"/>
        <v>0</v>
      </c>
      <c r="N2205" s="45"/>
      <c r="O2205" s="45"/>
    </row>
    <row r="2206" spans="1:28" ht="21" customHeight="1" outlineLevel="1" thickBot="1" x14ac:dyDescent="0.3">
      <c r="A2206" s="55"/>
      <c r="B2206" s="1"/>
      <c r="D2206" s="1"/>
      <c r="E2206" s="1"/>
      <c r="F2206" s="119" t="s">
        <v>15</v>
      </c>
      <c r="G2206" s="114"/>
      <c r="H2206" s="114"/>
      <c r="I2206" s="115"/>
      <c r="J2206" s="39">
        <f>SUM(J2201:J2205)</f>
        <v>0</v>
      </c>
      <c r="K2206" s="39">
        <f>SUM(K2201:K2205)</f>
        <v>0</v>
      </c>
      <c r="L2206" s="36">
        <f t="shared" si="141"/>
        <v>0</v>
      </c>
      <c r="N2206"/>
      <c r="O2206"/>
      <c r="AB2206"/>
    </row>
    <row r="2207" spans="1:28" ht="15.75" thickBot="1" x14ac:dyDescent="0.3">
      <c r="N2207"/>
      <c r="O2207"/>
    </row>
    <row r="2208" spans="1:28" ht="36.75" customHeight="1" outlineLevel="1" thickBot="1" x14ac:dyDescent="0.3">
      <c r="A2208" s="5"/>
      <c r="B2208"/>
      <c r="C2208"/>
      <c r="D2208"/>
      <c r="E2208"/>
      <c r="F2208" s="116" t="str">
        <f>$F$5</f>
        <v>METAS FÍSICAS  2019</v>
      </c>
      <c r="G2208" s="116"/>
      <c r="H2208" s="116"/>
      <c r="I2208" s="116"/>
      <c r="J2208" s="116"/>
      <c r="K2208" s="116"/>
      <c r="L2208" s="116"/>
      <c r="N2208" s="45"/>
      <c r="O2208" s="45"/>
      <c r="Q2208" s="20"/>
      <c r="S2208" s="22"/>
      <c r="U2208" s="22"/>
      <c r="W2208" s="22"/>
      <c r="Y2208" s="22"/>
      <c r="AA2208" s="22"/>
    </row>
    <row r="2209" spans="1:28" ht="21" customHeight="1" outlineLevel="1" thickBot="1" x14ac:dyDescent="0.3">
      <c r="A2209" s="5"/>
      <c r="B2209"/>
      <c r="C2209"/>
      <c r="D2209"/>
      <c r="E2209"/>
      <c r="F2209" s="117" t="s">
        <v>11</v>
      </c>
      <c r="G2209" s="117"/>
      <c r="H2209" s="117"/>
      <c r="I2209" s="118"/>
      <c r="J2209" s="33" t="s">
        <v>12</v>
      </c>
      <c r="K2209" s="33" t="s">
        <v>13</v>
      </c>
      <c r="L2209" s="34" t="s">
        <v>14</v>
      </c>
      <c r="N2209" s="45"/>
      <c r="O2209" s="45"/>
      <c r="Q2209" s="22"/>
      <c r="S2209" s="22"/>
      <c r="U2209" s="22"/>
      <c r="W2209" s="22"/>
      <c r="Y2209" s="22"/>
      <c r="AA2209" s="22"/>
    </row>
    <row r="2210" spans="1:28" ht="45" customHeight="1" outlineLevel="1" thickBot="1" x14ac:dyDescent="0.3">
      <c r="B2210" s="1"/>
      <c r="D2210" s="1"/>
      <c r="E2210" s="1"/>
      <c r="F2210" s="119"/>
      <c r="G2210" s="114"/>
      <c r="H2210" s="114"/>
      <c r="I2210" s="115"/>
      <c r="J2210" s="39"/>
      <c r="K2210" s="39"/>
      <c r="L2210" s="36">
        <f>IFERROR(K2210/J2210,0)</f>
        <v>0</v>
      </c>
      <c r="N2210" s="45"/>
      <c r="O2210" s="45"/>
      <c r="Q2210" s="22"/>
      <c r="S2210" s="22"/>
      <c r="U2210" s="22"/>
      <c r="W2210" s="22"/>
      <c r="Y2210" s="22"/>
      <c r="AA2210" s="22"/>
    </row>
    <row r="2211" spans="1:28" ht="45" customHeight="1" outlineLevel="1" thickBot="1" x14ac:dyDescent="0.3">
      <c r="B2211" s="1"/>
      <c r="D2211" s="1"/>
      <c r="E2211" s="1"/>
      <c r="F2211" s="119"/>
      <c r="G2211" s="114"/>
      <c r="H2211" s="114"/>
      <c r="I2211" s="115"/>
      <c r="J2211" s="39"/>
      <c r="K2211" s="39"/>
      <c r="L2211" s="36">
        <f t="shared" ref="L2211:L2245" si="142">IFERROR(K2211/J2211,0)</f>
        <v>0</v>
      </c>
      <c r="N2211" s="45"/>
      <c r="O2211" s="45"/>
      <c r="Q2211" s="22"/>
      <c r="S2211" s="22"/>
      <c r="U2211" s="22"/>
      <c r="W2211" s="22"/>
      <c r="Y2211" s="22"/>
      <c r="AA2211" s="22"/>
    </row>
    <row r="2212" spans="1:28" ht="45" customHeight="1" outlineLevel="1" thickBot="1" x14ac:dyDescent="0.3">
      <c r="B2212" s="1"/>
      <c r="D2212" s="1"/>
      <c r="E2212" s="1"/>
      <c r="F2212" s="119"/>
      <c r="G2212" s="114"/>
      <c r="H2212" s="114"/>
      <c r="I2212" s="115"/>
      <c r="J2212" s="39"/>
      <c r="K2212" s="39"/>
      <c r="L2212" s="36">
        <f t="shared" si="142"/>
        <v>0</v>
      </c>
      <c r="N2212" s="45"/>
      <c r="O2212" s="45"/>
      <c r="Q2212" s="22"/>
      <c r="S2212" s="22"/>
      <c r="U2212" s="22"/>
      <c r="W2212" s="22"/>
      <c r="Y2212" s="22"/>
      <c r="AA2212" s="22"/>
    </row>
    <row r="2213" spans="1:28" ht="45" customHeight="1" outlineLevel="1" thickBot="1" x14ac:dyDescent="0.3">
      <c r="B2213" s="1"/>
      <c r="D2213" s="1"/>
      <c r="E2213" s="1"/>
      <c r="F2213" s="119"/>
      <c r="G2213" s="114"/>
      <c r="H2213" s="114"/>
      <c r="I2213" s="115"/>
      <c r="J2213" s="39"/>
      <c r="K2213" s="39"/>
      <c r="L2213" s="36">
        <f t="shared" si="142"/>
        <v>0</v>
      </c>
      <c r="N2213"/>
      <c r="O2213"/>
      <c r="Q2213" s="22"/>
      <c r="S2213" s="22"/>
      <c r="U2213" s="22"/>
      <c r="W2213" s="22"/>
      <c r="Y2213" s="22"/>
      <c r="AA2213" s="22"/>
    </row>
    <row r="2214" spans="1:28" ht="45" customHeight="1" outlineLevel="1" thickBot="1" x14ac:dyDescent="0.3">
      <c r="B2214" s="1"/>
      <c r="D2214" s="1"/>
      <c r="E2214" s="1"/>
      <c r="F2214" s="119"/>
      <c r="G2214" s="114"/>
      <c r="H2214" s="114"/>
      <c r="I2214" s="115"/>
      <c r="J2214" s="39"/>
      <c r="K2214" s="39"/>
      <c r="L2214" s="36">
        <f t="shared" si="142"/>
        <v>0</v>
      </c>
      <c r="N2214"/>
      <c r="O2214"/>
      <c r="Q2214" s="22"/>
      <c r="S2214" s="22"/>
      <c r="U2214" s="22"/>
      <c r="W2214" s="22"/>
      <c r="Y2214" s="22"/>
      <c r="AA2214" s="22"/>
    </row>
    <row r="2215" spans="1:28" ht="45" customHeight="1" outlineLevel="1" thickBot="1" x14ac:dyDescent="0.3">
      <c r="B2215" s="1"/>
      <c r="D2215" s="1"/>
      <c r="E2215" s="1"/>
      <c r="F2215" s="119"/>
      <c r="G2215" s="114"/>
      <c r="H2215" s="114"/>
      <c r="I2215" s="115"/>
      <c r="J2215" s="39"/>
      <c r="K2215" s="39"/>
      <c r="L2215" s="36">
        <f t="shared" si="142"/>
        <v>0</v>
      </c>
      <c r="N2215"/>
      <c r="O2215"/>
      <c r="Q2215" s="22"/>
      <c r="S2215" s="22"/>
      <c r="U2215" s="22"/>
      <c r="W2215" s="22"/>
      <c r="Y2215" s="22"/>
      <c r="Z2215"/>
      <c r="AA2215"/>
    </row>
    <row r="2216" spans="1:28" ht="45" customHeight="1" outlineLevel="1" thickBot="1" x14ac:dyDescent="0.3">
      <c r="B2216" s="1"/>
      <c r="D2216" s="1"/>
      <c r="E2216" s="1"/>
      <c r="F2216" s="119"/>
      <c r="G2216" s="114"/>
      <c r="H2216" s="114"/>
      <c r="I2216" s="115"/>
      <c r="J2216" s="39"/>
      <c r="K2216" s="39"/>
      <c r="L2216" s="36">
        <f t="shared" si="142"/>
        <v>0</v>
      </c>
      <c r="N2216"/>
      <c r="O2216"/>
      <c r="Q2216" s="22"/>
      <c r="S2216" s="22"/>
      <c r="U2216" s="22"/>
      <c r="W2216" s="22"/>
      <c r="Y2216" s="22"/>
      <c r="Z2216"/>
      <c r="AA2216"/>
    </row>
    <row r="2217" spans="1:28" ht="45" customHeight="1" outlineLevel="1" thickBot="1" x14ac:dyDescent="0.3">
      <c r="B2217" s="1"/>
      <c r="D2217" s="1"/>
      <c r="E2217" s="1"/>
      <c r="F2217" s="119"/>
      <c r="G2217" s="114"/>
      <c r="H2217" s="114"/>
      <c r="I2217" s="115"/>
      <c r="J2217" s="39"/>
      <c r="K2217" s="39"/>
      <c r="L2217" s="36">
        <f t="shared" si="142"/>
        <v>0</v>
      </c>
      <c r="N2217"/>
      <c r="O2217"/>
      <c r="Q2217" s="22"/>
      <c r="S2217" s="22"/>
      <c r="U2217" s="22"/>
      <c r="W2217" s="22"/>
      <c r="Y2217" s="22"/>
      <c r="Z2217"/>
      <c r="AA2217"/>
    </row>
    <row r="2218" spans="1:28" ht="45" customHeight="1" outlineLevel="1" thickBot="1" x14ac:dyDescent="0.3">
      <c r="B2218" s="1"/>
      <c r="D2218" s="1"/>
      <c r="E2218" s="1"/>
      <c r="F2218" s="119"/>
      <c r="G2218" s="114"/>
      <c r="H2218" s="114"/>
      <c r="I2218" s="115"/>
      <c r="J2218" s="39"/>
      <c r="K2218" s="39"/>
      <c r="L2218" s="36">
        <f t="shared" si="142"/>
        <v>0</v>
      </c>
      <c r="N2218"/>
      <c r="O2218"/>
      <c r="Q2218" s="22"/>
      <c r="S2218" s="22"/>
      <c r="U2218" s="22"/>
      <c r="W2218" s="22"/>
      <c r="Y2218" s="22"/>
      <c r="Z2218"/>
      <c r="AA2218"/>
      <c r="AB2218"/>
    </row>
    <row r="2219" spans="1:28" ht="45" customHeight="1" outlineLevel="1" thickBot="1" x14ac:dyDescent="0.3">
      <c r="B2219" s="1"/>
      <c r="D2219" s="1"/>
      <c r="E2219" s="1"/>
      <c r="F2219" s="119"/>
      <c r="G2219" s="114"/>
      <c r="H2219" s="114"/>
      <c r="I2219" s="115"/>
      <c r="J2219" s="39"/>
      <c r="K2219" s="39"/>
      <c r="L2219" s="36">
        <f t="shared" si="142"/>
        <v>0</v>
      </c>
      <c r="N2219"/>
      <c r="O2219"/>
      <c r="Q2219" s="22"/>
      <c r="S2219" s="22"/>
      <c r="U2219" s="22"/>
      <c r="W2219" s="22"/>
      <c r="Y2219" s="22"/>
      <c r="Z2219"/>
      <c r="AA2219"/>
      <c r="AB2219"/>
    </row>
    <row r="2220" spans="1:28" ht="45" customHeight="1" outlineLevel="1" thickBot="1" x14ac:dyDescent="0.3">
      <c r="B2220" s="1"/>
      <c r="D2220" s="1"/>
      <c r="E2220" s="1"/>
      <c r="F2220" s="119"/>
      <c r="G2220" s="114"/>
      <c r="H2220" s="114"/>
      <c r="I2220" s="115"/>
      <c r="J2220" s="39"/>
      <c r="K2220" s="39"/>
      <c r="L2220" s="36">
        <f t="shared" si="142"/>
        <v>0</v>
      </c>
      <c r="N2220"/>
      <c r="O2220"/>
      <c r="Q2220"/>
      <c r="S2220"/>
      <c r="T2220"/>
      <c r="U2220"/>
      <c r="V2220"/>
      <c r="W2220"/>
      <c r="X2220"/>
      <c r="Y2220"/>
      <c r="Z2220"/>
      <c r="AA2220"/>
      <c r="AB2220"/>
    </row>
    <row r="2221" spans="1:28" ht="45" customHeight="1" outlineLevel="1" thickBot="1" x14ac:dyDescent="0.3">
      <c r="B2221" s="1"/>
      <c r="D2221" s="1"/>
      <c r="E2221" s="1"/>
      <c r="F2221" s="119"/>
      <c r="G2221" s="114"/>
      <c r="H2221" s="114"/>
      <c r="I2221" s="115"/>
      <c r="J2221" s="39"/>
      <c r="K2221" s="39"/>
      <c r="L2221" s="36">
        <f t="shared" si="142"/>
        <v>0</v>
      </c>
      <c r="N2221"/>
      <c r="O2221"/>
      <c r="Q2221"/>
      <c r="S2221"/>
      <c r="T2221"/>
      <c r="U2221"/>
      <c r="V2221"/>
      <c r="W2221"/>
      <c r="X2221"/>
      <c r="Y2221"/>
      <c r="Z2221"/>
      <c r="AA2221"/>
      <c r="AB2221"/>
    </row>
    <row r="2222" spans="1:28" ht="45" customHeight="1" outlineLevel="1" thickBot="1" x14ac:dyDescent="0.3">
      <c r="B2222" s="1"/>
      <c r="D2222" s="1"/>
      <c r="E2222" s="1"/>
      <c r="F2222" s="119"/>
      <c r="G2222" s="114"/>
      <c r="H2222" s="114"/>
      <c r="I2222" s="115"/>
      <c r="J2222" s="39"/>
      <c r="K2222" s="39"/>
      <c r="L2222" s="36">
        <f t="shared" si="142"/>
        <v>0</v>
      </c>
      <c r="N2222"/>
      <c r="O2222"/>
      <c r="Q2222"/>
      <c r="S2222"/>
      <c r="T2222"/>
      <c r="U2222"/>
      <c r="V2222"/>
      <c r="W2222"/>
      <c r="X2222"/>
      <c r="Y2222"/>
      <c r="Z2222"/>
      <c r="AA2222"/>
      <c r="AB2222"/>
    </row>
    <row r="2223" spans="1:28" ht="45" customHeight="1" outlineLevel="1" thickBot="1" x14ac:dyDescent="0.3">
      <c r="B2223" s="1"/>
      <c r="D2223" s="1"/>
      <c r="E2223" s="1"/>
      <c r="F2223" s="119"/>
      <c r="G2223" s="114"/>
      <c r="H2223" s="114"/>
      <c r="I2223" s="115"/>
      <c r="J2223" s="39"/>
      <c r="K2223" s="39"/>
      <c r="L2223" s="36">
        <f t="shared" si="142"/>
        <v>0</v>
      </c>
      <c r="N2223"/>
      <c r="O2223"/>
      <c r="Q2223"/>
      <c r="S2223"/>
      <c r="T2223"/>
      <c r="U2223"/>
      <c r="V2223"/>
      <c r="W2223"/>
      <c r="X2223"/>
      <c r="Y2223"/>
      <c r="Z2223"/>
      <c r="AA2223"/>
      <c r="AB2223"/>
    </row>
    <row r="2224" spans="1:28" ht="45" customHeight="1" outlineLevel="1" thickBot="1" x14ac:dyDescent="0.3">
      <c r="B2224" s="1"/>
      <c r="D2224" s="1"/>
      <c r="E2224" s="1"/>
      <c r="F2224" s="119"/>
      <c r="G2224" s="114"/>
      <c r="H2224" s="114"/>
      <c r="I2224" s="115"/>
      <c r="J2224" s="39"/>
      <c r="K2224" s="39"/>
      <c r="L2224" s="36">
        <f t="shared" si="142"/>
        <v>0</v>
      </c>
      <c r="N2224"/>
      <c r="O2224"/>
      <c r="Q2224"/>
      <c r="S2224"/>
      <c r="T2224"/>
      <c r="U2224"/>
      <c r="V2224"/>
      <c r="W2224"/>
      <c r="X2224"/>
      <c r="Y2224"/>
      <c r="Z2224"/>
      <c r="AA2224"/>
      <c r="AB2224"/>
    </row>
    <row r="2225" spans="2:28" ht="45" customHeight="1" outlineLevel="1" thickBot="1" x14ac:dyDescent="0.3">
      <c r="B2225" s="1"/>
      <c r="D2225" s="1"/>
      <c r="E2225" s="1"/>
      <c r="F2225" s="119"/>
      <c r="G2225" s="114"/>
      <c r="H2225" s="114"/>
      <c r="I2225" s="115"/>
      <c r="J2225" s="39"/>
      <c r="K2225" s="39"/>
      <c r="L2225" s="36">
        <f t="shared" si="142"/>
        <v>0</v>
      </c>
      <c r="N2225"/>
      <c r="O2225"/>
      <c r="Q2225"/>
      <c r="S2225"/>
      <c r="T2225"/>
      <c r="U2225"/>
      <c r="V2225"/>
      <c r="W2225"/>
      <c r="X2225"/>
      <c r="Y2225"/>
      <c r="Z2225"/>
      <c r="AA2225"/>
      <c r="AB2225"/>
    </row>
    <row r="2226" spans="2:28" ht="45" customHeight="1" outlineLevel="1" thickBot="1" x14ac:dyDescent="0.3">
      <c r="B2226" s="1"/>
      <c r="D2226" s="1"/>
      <c r="E2226" s="1"/>
      <c r="F2226" s="119"/>
      <c r="G2226" s="114"/>
      <c r="H2226" s="114"/>
      <c r="I2226" s="115"/>
      <c r="J2226" s="39"/>
      <c r="K2226" s="39"/>
      <c r="L2226" s="36">
        <f t="shared" si="142"/>
        <v>0</v>
      </c>
      <c r="N2226"/>
      <c r="O2226"/>
      <c r="Q2226"/>
      <c r="S2226"/>
      <c r="T2226"/>
      <c r="U2226"/>
      <c r="V2226"/>
      <c r="W2226"/>
      <c r="X2226"/>
      <c r="Y2226"/>
      <c r="Z2226"/>
      <c r="AA2226"/>
      <c r="AB2226"/>
    </row>
    <row r="2227" spans="2:28" ht="45" customHeight="1" outlineLevel="1" thickBot="1" x14ac:dyDescent="0.3">
      <c r="B2227" s="1"/>
      <c r="D2227" s="1"/>
      <c r="E2227" s="1"/>
      <c r="F2227" s="119"/>
      <c r="G2227" s="114"/>
      <c r="H2227" s="114"/>
      <c r="I2227" s="115"/>
      <c r="J2227" s="39"/>
      <c r="K2227" s="39"/>
      <c r="L2227" s="36">
        <f t="shared" si="142"/>
        <v>0</v>
      </c>
      <c r="N2227"/>
      <c r="O2227"/>
      <c r="Q2227"/>
      <c r="S2227"/>
      <c r="T2227"/>
      <c r="U2227"/>
      <c r="V2227"/>
      <c r="W2227"/>
      <c r="X2227"/>
      <c r="Y2227"/>
      <c r="Z2227"/>
      <c r="AA2227"/>
      <c r="AB2227"/>
    </row>
    <row r="2228" spans="2:28" ht="45" customHeight="1" outlineLevel="1" thickBot="1" x14ac:dyDescent="0.3">
      <c r="B2228" s="1"/>
      <c r="D2228" s="1"/>
      <c r="E2228" s="1"/>
      <c r="F2228" s="119"/>
      <c r="G2228" s="114"/>
      <c r="H2228" s="114"/>
      <c r="I2228" s="115"/>
      <c r="J2228" s="39"/>
      <c r="K2228" s="39"/>
      <c r="L2228" s="36">
        <f t="shared" si="142"/>
        <v>0</v>
      </c>
      <c r="N2228"/>
      <c r="O2228"/>
      <c r="Q2228"/>
      <c r="S2228"/>
      <c r="T2228"/>
      <c r="U2228"/>
      <c r="V2228"/>
      <c r="W2228"/>
      <c r="X2228"/>
      <c r="Y2228"/>
      <c r="Z2228"/>
      <c r="AA2228"/>
      <c r="AB2228"/>
    </row>
    <row r="2229" spans="2:28" ht="45" customHeight="1" outlineLevel="1" thickBot="1" x14ac:dyDescent="0.3">
      <c r="B2229" s="1"/>
      <c r="D2229" s="1"/>
      <c r="E2229" s="1"/>
      <c r="F2229" s="119"/>
      <c r="G2229" s="114"/>
      <c r="H2229" s="114"/>
      <c r="I2229" s="115"/>
      <c r="J2229" s="39"/>
      <c r="K2229" s="39"/>
      <c r="L2229" s="36">
        <f t="shared" si="142"/>
        <v>0</v>
      </c>
      <c r="N2229"/>
      <c r="O2229"/>
      <c r="Q2229"/>
      <c r="S2229"/>
      <c r="T2229"/>
      <c r="U2229"/>
      <c r="V2229"/>
      <c r="W2229"/>
      <c r="X2229"/>
      <c r="Y2229"/>
      <c r="Z2229"/>
      <c r="AA2229"/>
      <c r="AB2229"/>
    </row>
    <row r="2230" spans="2:28" ht="45" customHeight="1" outlineLevel="1" thickBot="1" x14ac:dyDescent="0.3">
      <c r="B2230" s="1"/>
      <c r="D2230" s="1"/>
      <c r="E2230" s="1"/>
      <c r="F2230" s="119"/>
      <c r="G2230" s="114"/>
      <c r="H2230" s="114"/>
      <c r="I2230" s="115"/>
      <c r="J2230" s="39"/>
      <c r="K2230" s="39"/>
      <c r="L2230" s="36">
        <f t="shared" si="142"/>
        <v>0</v>
      </c>
      <c r="N2230"/>
      <c r="O2230"/>
      <c r="Q2230"/>
      <c r="S2230"/>
      <c r="T2230"/>
      <c r="U2230"/>
      <c r="V2230"/>
      <c r="W2230"/>
      <c r="X2230"/>
      <c r="Y2230"/>
      <c r="Z2230"/>
      <c r="AA2230"/>
      <c r="AB2230"/>
    </row>
    <row r="2231" spans="2:28" ht="45" customHeight="1" outlineLevel="1" thickBot="1" x14ac:dyDescent="0.3">
      <c r="B2231" s="1"/>
      <c r="D2231" s="1"/>
      <c r="E2231" s="1"/>
      <c r="F2231" s="119"/>
      <c r="G2231" s="114"/>
      <c r="H2231" s="114"/>
      <c r="I2231" s="115"/>
      <c r="J2231" s="39"/>
      <c r="K2231" s="39"/>
      <c r="L2231" s="36">
        <f t="shared" si="142"/>
        <v>0</v>
      </c>
      <c r="N2231"/>
      <c r="O2231"/>
      <c r="Q2231"/>
      <c r="S2231"/>
      <c r="T2231"/>
      <c r="U2231"/>
      <c r="V2231"/>
      <c r="W2231"/>
      <c r="X2231"/>
      <c r="Y2231"/>
      <c r="Z2231"/>
      <c r="AA2231"/>
      <c r="AB2231"/>
    </row>
    <row r="2232" spans="2:28" ht="45" customHeight="1" outlineLevel="1" thickBot="1" x14ac:dyDescent="0.3">
      <c r="B2232" s="1"/>
      <c r="D2232" s="1"/>
      <c r="E2232" s="1"/>
      <c r="F2232" s="119"/>
      <c r="G2232" s="114"/>
      <c r="H2232" s="114"/>
      <c r="I2232" s="115"/>
      <c r="J2232" s="39"/>
      <c r="K2232" s="39"/>
      <c r="L2232" s="36">
        <f t="shared" si="142"/>
        <v>0</v>
      </c>
      <c r="N2232"/>
      <c r="O2232"/>
      <c r="Q2232"/>
      <c r="S2232"/>
      <c r="T2232"/>
      <c r="U2232"/>
      <c r="V2232"/>
      <c r="W2232"/>
      <c r="X2232"/>
      <c r="Y2232"/>
      <c r="Z2232"/>
      <c r="AA2232"/>
      <c r="AB2232"/>
    </row>
    <row r="2233" spans="2:28" ht="45" customHeight="1" outlineLevel="1" thickBot="1" x14ac:dyDescent="0.3">
      <c r="B2233" s="1"/>
      <c r="D2233" s="1"/>
      <c r="E2233" s="1"/>
      <c r="F2233" s="119"/>
      <c r="G2233" s="114"/>
      <c r="H2233" s="114"/>
      <c r="I2233" s="115"/>
      <c r="J2233" s="39"/>
      <c r="K2233" s="39"/>
      <c r="L2233" s="36">
        <f t="shared" si="142"/>
        <v>0</v>
      </c>
      <c r="N2233"/>
      <c r="O2233"/>
      <c r="Q2233"/>
      <c r="S2233"/>
      <c r="T2233"/>
      <c r="U2233"/>
      <c r="V2233"/>
      <c r="W2233"/>
      <c r="X2233"/>
      <c r="Y2233"/>
      <c r="Z2233"/>
      <c r="AA2233"/>
      <c r="AB2233"/>
    </row>
    <row r="2234" spans="2:28" ht="45" customHeight="1" outlineLevel="1" thickBot="1" x14ac:dyDescent="0.3">
      <c r="B2234" s="1"/>
      <c r="D2234" s="1"/>
      <c r="E2234" s="1"/>
      <c r="F2234" s="119"/>
      <c r="G2234" s="114"/>
      <c r="H2234" s="114"/>
      <c r="I2234" s="115"/>
      <c r="J2234" s="39"/>
      <c r="K2234" s="39"/>
      <c r="L2234" s="36">
        <f t="shared" si="142"/>
        <v>0</v>
      </c>
      <c r="N2234"/>
      <c r="O2234"/>
      <c r="Q2234"/>
      <c r="S2234"/>
      <c r="T2234"/>
      <c r="U2234"/>
      <c r="V2234"/>
      <c r="W2234"/>
      <c r="X2234"/>
      <c r="Y2234"/>
      <c r="Z2234"/>
      <c r="AA2234"/>
      <c r="AB2234"/>
    </row>
    <row r="2235" spans="2:28" ht="45" customHeight="1" outlineLevel="1" thickBot="1" x14ac:dyDescent="0.3">
      <c r="B2235" s="1"/>
      <c r="D2235" s="1"/>
      <c r="E2235" s="1"/>
      <c r="F2235" s="119"/>
      <c r="G2235" s="114"/>
      <c r="H2235" s="114"/>
      <c r="I2235" s="115"/>
      <c r="J2235" s="39"/>
      <c r="K2235" s="39"/>
      <c r="L2235" s="36">
        <f t="shared" si="142"/>
        <v>0</v>
      </c>
      <c r="N2235"/>
      <c r="O2235"/>
      <c r="Q2235"/>
      <c r="S2235"/>
      <c r="T2235"/>
      <c r="U2235"/>
      <c r="V2235"/>
      <c r="W2235"/>
      <c r="X2235"/>
      <c r="Y2235"/>
      <c r="Z2235"/>
      <c r="AA2235"/>
      <c r="AB2235"/>
    </row>
    <row r="2236" spans="2:28" ht="45" customHeight="1" outlineLevel="1" thickBot="1" x14ac:dyDescent="0.3">
      <c r="B2236" s="1"/>
      <c r="D2236" s="1"/>
      <c r="E2236" s="1"/>
      <c r="F2236" s="119"/>
      <c r="G2236" s="114"/>
      <c r="H2236" s="114"/>
      <c r="I2236" s="115"/>
      <c r="J2236" s="39"/>
      <c r="K2236" s="39"/>
      <c r="L2236" s="36">
        <f t="shared" si="142"/>
        <v>0</v>
      </c>
      <c r="N2236"/>
      <c r="O2236"/>
      <c r="Q2236"/>
      <c r="S2236"/>
      <c r="T2236"/>
      <c r="U2236"/>
      <c r="V2236"/>
      <c r="W2236"/>
      <c r="X2236"/>
      <c r="Y2236"/>
      <c r="Z2236"/>
      <c r="AA2236"/>
      <c r="AB2236"/>
    </row>
    <row r="2237" spans="2:28" ht="45" customHeight="1" outlineLevel="1" thickBot="1" x14ac:dyDescent="0.3">
      <c r="B2237" s="1"/>
      <c r="D2237" s="1"/>
      <c r="E2237" s="1"/>
      <c r="F2237" s="119"/>
      <c r="G2237" s="114"/>
      <c r="H2237" s="114"/>
      <c r="I2237" s="115"/>
      <c r="J2237" s="39"/>
      <c r="K2237" s="39"/>
      <c r="L2237" s="36">
        <f t="shared" si="142"/>
        <v>0</v>
      </c>
      <c r="N2237"/>
      <c r="O2237"/>
      <c r="Q2237"/>
      <c r="S2237"/>
      <c r="T2237"/>
      <c r="U2237"/>
      <c r="V2237"/>
      <c r="W2237"/>
      <c r="X2237"/>
      <c r="Y2237"/>
      <c r="Z2237"/>
      <c r="AA2237"/>
      <c r="AB2237"/>
    </row>
    <row r="2238" spans="2:28" ht="45" customHeight="1" outlineLevel="1" thickBot="1" x14ac:dyDescent="0.3">
      <c r="B2238" s="1"/>
      <c r="D2238" s="1"/>
      <c r="E2238" s="1"/>
      <c r="F2238" s="119"/>
      <c r="G2238" s="114"/>
      <c r="H2238" s="114"/>
      <c r="I2238" s="115"/>
      <c r="J2238" s="39"/>
      <c r="K2238" s="39"/>
      <c r="L2238" s="36">
        <f t="shared" si="142"/>
        <v>0</v>
      </c>
      <c r="N2238"/>
      <c r="O2238"/>
      <c r="Q2238"/>
      <c r="S2238"/>
      <c r="T2238"/>
      <c r="U2238"/>
      <c r="V2238"/>
      <c r="W2238"/>
      <c r="X2238"/>
      <c r="Y2238"/>
      <c r="Z2238"/>
      <c r="AA2238"/>
      <c r="AB2238"/>
    </row>
    <row r="2239" spans="2:28" ht="45" customHeight="1" outlineLevel="1" thickBot="1" x14ac:dyDescent="0.3">
      <c r="B2239" s="1"/>
      <c r="D2239" s="1"/>
      <c r="E2239" s="1"/>
      <c r="F2239" s="119"/>
      <c r="G2239" s="114"/>
      <c r="H2239" s="114"/>
      <c r="I2239" s="115"/>
      <c r="J2239" s="39"/>
      <c r="K2239" s="39"/>
      <c r="L2239" s="36">
        <f t="shared" si="142"/>
        <v>0</v>
      </c>
      <c r="N2239"/>
      <c r="O2239"/>
      <c r="Q2239"/>
      <c r="S2239"/>
      <c r="T2239"/>
      <c r="U2239"/>
      <c r="V2239"/>
      <c r="W2239"/>
      <c r="X2239"/>
      <c r="Y2239"/>
      <c r="Z2239"/>
      <c r="AA2239"/>
      <c r="AB2239"/>
    </row>
    <row r="2240" spans="2:28" ht="45" customHeight="1" outlineLevel="1" thickBot="1" x14ac:dyDescent="0.3">
      <c r="B2240" s="1"/>
      <c r="D2240" s="1"/>
      <c r="E2240" s="1"/>
      <c r="F2240" s="119"/>
      <c r="G2240" s="114"/>
      <c r="H2240" s="114"/>
      <c r="I2240" s="115"/>
      <c r="J2240" s="39"/>
      <c r="K2240" s="39"/>
      <c r="L2240" s="36">
        <f t="shared" si="142"/>
        <v>0</v>
      </c>
      <c r="N2240"/>
      <c r="O2240"/>
      <c r="Q2240"/>
      <c r="S2240"/>
      <c r="T2240"/>
      <c r="U2240"/>
      <c r="V2240"/>
      <c r="W2240"/>
      <c r="X2240"/>
      <c r="Y2240"/>
      <c r="Z2240"/>
      <c r="AA2240"/>
      <c r="AB2240"/>
    </row>
    <row r="2241" spans="1:28" ht="45" customHeight="1" outlineLevel="1" thickBot="1" x14ac:dyDescent="0.3">
      <c r="B2241" s="1"/>
      <c r="D2241" s="1"/>
      <c r="E2241" s="1"/>
      <c r="F2241" s="119"/>
      <c r="G2241" s="114"/>
      <c r="H2241" s="114"/>
      <c r="I2241" s="115"/>
      <c r="J2241" s="39"/>
      <c r="K2241" s="39"/>
      <c r="L2241" s="36">
        <f t="shared" si="142"/>
        <v>0</v>
      </c>
      <c r="N2241"/>
      <c r="O2241"/>
      <c r="Q2241"/>
      <c r="S2241"/>
      <c r="T2241"/>
      <c r="U2241"/>
      <c r="V2241"/>
      <c r="W2241"/>
      <c r="X2241"/>
      <c r="Y2241"/>
      <c r="Z2241"/>
      <c r="AA2241"/>
      <c r="AB2241"/>
    </row>
    <row r="2242" spans="1:28" ht="45" customHeight="1" outlineLevel="1" thickBot="1" x14ac:dyDescent="0.3">
      <c r="B2242" s="1"/>
      <c r="D2242" s="1"/>
      <c r="E2242" s="1"/>
      <c r="F2242" s="119"/>
      <c r="G2242" s="114"/>
      <c r="H2242" s="114"/>
      <c r="I2242" s="115"/>
      <c r="J2242" s="39"/>
      <c r="K2242" s="39"/>
      <c r="L2242" s="36">
        <f t="shared" si="142"/>
        <v>0</v>
      </c>
      <c r="N2242"/>
      <c r="O2242"/>
      <c r="Q2242"/>
      <c r="S2242"/>
      <c r="T2242"/>
      <c r="U2242"/>
      <c r="V2242"/>
      <c r="W2242"/>
      <c r="X2242"/>
      <c r="Y2242"/>
      <c r="Z2242"/>
      <c r="AA2242"/>
      <c r="AB2242"/>
    </row>
    <row r="2243" spans="1:28" ht="45" customHeight="1" outlineLevel="1" thickBot="1" x14ac:dyDescent="0.3">
      <c r="B2243" s="1"/>
      <c r="D2243" s="1"/>
      <c r="E2243" s="1"/>
      <c r="F2243" s="119"/>
      <c r="G2243" s="114"/>
      <c r="H2243" s="114"/>
      <c r="I2243" s="115"/>
      <c r="J2243" s="39"/>
      <c r="K2243" s="39"/>
      <c r="L2243" s="36">
        <f t="shared" si="142"/>
        <v>0</v>
      </c>
      <c r="N2243"/>
      <c r="O2243"/>
      <c r="AB2243"/>
    </row>
    <row r="2244" spans="1:28" ht="45" customHeight="1" outlineLevel="1" thickBot="1" x14ac:dyDescent="0.3">
      <c r="B2244" s="1"/>
      <c r="D2244" s="1"/>
      <c r="E2244" s="1"/>
      <c r="F2244" s="119"/>
      <c r="G2244" s="114"/>
      <c r="H2244" s="114"/>
      <c r="I2244" s="115"/>
      <c r="J2244" s="39"/>
      <c r="K2244" s="39"/>
      <c r="L2244" s="36">
        <f t="shared" si="142"/>
        <v>0</v>
      </c>
      <c r="N2244"/>
      <c r="O2244"/>
      <c r="AB2244"/>
    </row>
    <row r="2245" spans="1:28" ht="21" customHeight="1" outlineLevel="1" thickBot="1" x14ac:dyDescent="0.3">
      <c r="A2245" s="38"/>
      <c r="B2245" s="1"/>
      <c r="D2245" s="1"/>
      <c r="E2245" s="1"/>
      <c r="F2245" s="119" t="s">
        <v>15</v>
      </c>
      <c r="G2245" s="114"/>
      <c r="H2245" s="114"/>
      <c r="I2245" s="115"/>
      <c r="J2245" s="39">
        <f>SUM(J2210:J2244)</f>
        <v>0</v>
      </c>
      <c r="K2245" s="39">
        <f>SUM(K2210:K2244)</f>
        <v>0</v>
      </c>
      <c r="L2245" s="36">
        <f t="shared" si="142"/>
        <v>0</v>
      </c>
      <c r="N2245"/>
      <c r="O2245"/>
      <c r="AB2245"/>
    </row>
    <row r="2246" spans="1:28" x14ac:dyDescent="0.25">
      <c r="N2246"/>
      <c r="O2246"/>
    </row>
    <row r="2247" spans="1:28" x14ac:dyDescent="0.25">
      <c r="N2247"/>
      <c r="O2247"/>
    </row>
  </sheetData>
  <sheetProtection algorithmName="SHA-512" hashValue="6lhI5wnxnvLzEpjxV8YMRSpk/ijhCe5lQC9+gsx9tLEXf+NwOzIPy49uZVYbdxtoHRXv7EhWsGJ3fIxr6NdrPw==" saltValue="WuWNubZsxsiG+melG+Avfw==" spinCount="100000" sheet="1" objects="1" scenarios="1" selectLockedCells="1" selectUnlockedCells="1"/>
  <mergeCells count="2333">
    <mergeCell ref="G143:I143"/>
    <mergeCell ref="G126:I126"/>
    <mergeCell ref="G127:I127"/>
    <mergeCell ref="G128:I128"/>
    <mergeCell ref="G129:I129"/>
    <mergeCell ref="G130:I130"/>
    <mergeCell ref="G131:I131"/>
    <mergeCell ref="G132:I132"/>
    <mergeCell ref="G133:I133"/>
    <mergeCell ref="G134:I134"/>
    <mergeCell ref="G135:I135"/>
    <mergeCell ref="G136:I136"/>
    <mergeCell ref="G137:I137"/>
    <mergeCell ref="G138:I138"/>
    <mergeCell ref="G139:I139"/>
    <mergeCell ref="G140:I140"/>
    <mergeCell ref="G141:I141"/>
    <mergeCell ref="G142:I142"/>
    <mergeCell ref="G109:I109"/>
    <mergeCell ref="G110:I110"/>
    <mergeCell ref="G111:I111"/>
    <mergeCell ref="G112:I112"/>
    <mergeCell ref="G113:I113"/>
    <mergeCell ref="G114:I114"/>
    <mergeCell ref="G115:I115"/>
    <mergeCell ref="G116:I116"/>
    <mergeCell ref="G117:I117"/>
    <mergeCell ref="G118:I118"/>
    <mergeCell ref="G119:I119"/>
    <mergeCell ref="G120:I120"/>
    <mergeCell ref="G121:I121"/>
    <mergeCell ref="G122:I122"/>
    <mergeCell ref="G123:I123"/>
    <mergeCell ref="G124:I124"/>
    <mergeCell ref="G125:I125"/>
    <mergeCell ref="G99:I99"/>
    <mergeCell ref="G100:I100"/>
    <mergeCell ref="G101:I101"/>
    <mergeCell ref="G102:I102"/>
    <mergeCell ref="G103:I103"/>
    <mergeCell ref="G104:I104"/>
    <mergeCell ref="G105:I105"/>
    <mergeCell ref="G106:I106"/>
    <mergeCell ref="G107:I107"/>
    <mergeCell ref="G108:I108"/>
    <mergeCell ref="G82:I82"/>
    <mergeCell ref="G83:I83"/>
    <mergeCell ref="G84:I84"/>
    <mergeCell ref="G85:I85"/>
    <mergeCell ref="G86:I86"/>
    <mergeCell ref="G87:I87"/>
    <mergeCell ref="G88:I88"/>
    <mergeCell ref="G89:I89"/>
    <mergeCell ref="G90:I90"/>
    <mergeCell ref="G91:I91"/>
    <mergeCell ref="G92:I92"/>
    <mergeCell ref="G93:I93"/>
    <mergeCell ref="G94:I94"/>
    <mergeCell ref="G95:I95"/>
    <mergeCell ref="G96:I96"/>
    <mergeCell ref="G97:I97"/>
    <mergeCell ref="G98:I98"/>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7:I7"/>
    <mergeCell ref="G8:I8"/>
    <mergeCell ref="G9:I9"/>
    <mergeCell ref="G10:I10"/>
    <mergeCell ref="G11:I11"/>
    <mergeCell ref="G12:I12"/>
    <mergeCell ref="G18:I18"/>
    <mergeCell ref="G19:I19"/>
    <mergeCell ref="G20:I20"/>
    <mergeCell ref="G21:I21"/>
    <mergeCell ref="G22:I22"/>
    <mergeCell ref="G28:I28"/>
    <mergeCell ref="G29:I29"/>
    <mergeCell ref="G30:I30"/>
    <mergeCell ref="G31:I31"/>
    <mergeCell ref="G32:I32"/>
    <mergeCell ref="G33:I33"/>
    <mergeCell ref="G34:I34"/>
    <mergeCell ref="G35:I35"/>
    <mergeCell ref="G36:I36"/>
    <mergeCell ref="G37:I37"/>
    <mergeCell ref="G38:I38"/>
    <mergeCell ref="G39:I39"/>
    <mergeCell ref="G40:I40"/>
    <mergeCell ref="G41:I41"/>
    <mergeCell ref="G42:I42"/>
    <mergeCell ref="G43:I43"/>
    <mergeCell ref="G44:I44"/>
    <mergeCell ref="G45:I45"/>
    <mergeCell ref="G46:I46"/>
    <mergeCell ref="G47:I47"/>
    <mergeCell ref="G1459:I1459"/>
    <mergeCell ref="G1460:I1460"/>
    <mergeCell ref="G1461:I1461"/>
    <mergeCell ref="G977:I977"/>
    <mergeCell ref="G978:I978"/>
    <mergeCell ref="G979:I979"/>
    <mergeCell ref="G980:I980"/>
    <mergeCell ref="G981:I981"/>
    <mergeCell ref="G982:I982"/>
    <mergeCell ref="G983:I983"/>
    <mergeCell ref="G984:I984"/>
    <mergeCell ref="G985:I985"/>
    <mergeCell ref="G1385:I1385"/>
    <mergeCell ref="G1005:I1005"/>
    <mergeCell ref="G1006:I1006"/>
    <mergeCell ref="G1007:I1007"/>
    <mergeCell ref="G1008:I1008"/>
    <mergeCell ref="G1009:I1009"/>
    <mergeCell ref="G1462:I1462"/>
    <mergeCell ref="G1463:I1463"/>
    <mergeCell ref="G1464:I1464"/>
    <mergeCell ref="G1056:I1056"/>
    <mergeCell ref="G994:I994"/>
    <mergeCell ref="G995:I995"/>
    <mergeCell ref="G996:I996"/>
    <mergeCell ref="G997:I997"/>
    <mergeCell ref="G998:I998"/>
    <mergeCell ref="G999:I999"/>
    <mergeCell ref="G1000:I1000"/>
    <mergeCell ref="G1001:I1001"/>
    <mergeCell ref="G1002:I1002"/>
    <mergeCell ref="G1003:I1003"/>
    <mergeCell ref="G1004:I1004"/>
    <mergeCell ref="F1154:I1154"/>
    <mergeCell ref="F1147:I1147"/>
    <mergeCell ref="F1148:I1148"/>
    <mergeCell ref="F1137:I1137"/>
    <mergeCell ref="F1138:I1138"/>
    <mergeCell ref="F1139:I1139"/>
    <mergeCell ref="F1140:I1140"/>
    <mergeCell ref="F1141:I1141"/>
    <mergeCell ref="F1142:I1142"/>
    <mergeCell ref="F1167:I1167"/>
    <mergeCell ref="F1168:I1168"/>
    <mergeCell ref="F1169:I1169"/>
    <mergeCell ref="F1170:I1170"/>
    <mergeCell ref="F1171:I1171"/>
    <mergeCell ref="G1382:I1382"/>
    <mergeCell ref="G1383:I1383"/>
    <mergeCell ref="G1384:I1384"/>
    <mergeCell ref="G1010:I1010"/>
    <mergeCell ref="G1011:I1011"/>
    <mergeCell ref="G1012:I1012"/>
    <mergeCell ref="G1013:I1013"/>
    <mergeCell ref="G1014:I1014"/>
    <mergeCell ref="G1015:I1015"/>
    <mergeCell ref="G1016:I1016"/>
    <mergeCell ref="G1017:I1017"/>
    <mergeCell ref="G1018:I1018"/>
    <mergeCell ref="F1043:I1043"/>
    <mergeCell ref="F1045:L1045"/>
    <mergeCell ref="F1131:I1131"/>
    <mergeCell ref="F1152:I1152"/>
    <mergeCell ref="F1153:I1153"/>
    <mergeCell ref="G986:I986"/>
    <mergeCell ref="G987:I987"/>
    <mergeCell ref="G988:I988"/>
    <mergeCell ref="G989:I989"/>
    <mergeCell ref="G990:I990"/>
    <mergeCell ref="G991:I991"/>
    <mergeCell ref="G992:I992"/>
    <mergeCell ref="G993:I993"/>
    <mergeCell ref="G713:I713"/>
    <mergeCell ref="G714:I714"/>
    <mergeCell ref="G175:I175"/>
    <mergeCell ref="G176:I176"/>
    <mergeCell ref="G177:I177"/>
    <mergeCell ref="G178:I178"/>
    <mergeCell ref="G687:I687"/>
    <mergeCell ref="G688:I688"/>
    <mergeCell ref="G689:I689"/>
    <mergeCell ref="G690:I690"/>
    <mergeCell ref="G691:I691"/>
    <mergeCell ref="G692:I692"/>
    <mergeCell ref="G693:I693"/>
    <mergeCell ref="G694:I694"/>
    <mergeCell ref="G695:I695"/>
    <mergeCell ref="G696:I696"/>
    <mergeCell ref="G697:I697"/>
    <mergeCell ref="G698:I698"/>
    <mergeCell ref="G699:I699"/>
    <mergeCell ref="G700:I700"/>
    <mergeCell ref="G701:I701"/>
    <mergeCell ref="G702:I702"/>
    <mergeCell ref="G703:I703"/>
    <mergeCell ref="F221:I221"/>
    <mergeCell ref="G667:I667"/>
    <mergeCell ref="G668:I668"/>
    <mergeCell ref="G669:I669"/>
    <mergeCell ref="G670:I670"/>
    <mergeCell ref="G671:I671"/>
    <mergeCell ref="G672:I672"/>
    <mergeCell ref="G673:I673"/>
    <mergeCell ref="G674:I674"/>
    <mergeCell ref="F2:L2"/>
    <mergeCell ref="N3:N96"/>
    <mergeCell ref="O3:O96"/>
    <mergeCell ref="F5:L5"/>
    <mergeCell ref="F6:I6"/>
    <mergeCell ref="G663:I663"/>
    <mergeCell ref="G664:I664"/>
    <mergeCell ref="G665:I665"/>
    <mergeCell ref="G666:I666"/>
    <mergeCell ref="G24:I24"/>
    <mergeCell ref="G25:I25"/>
    <mergeCell ref="G26:I26"/>
    <mergeCell ref="G27:I27"/>
    <mergeCell ref="G23:I23"/>
    <mergeCell ref="G13:I13"/>
    <mergeCell ref="G14:I14"/>
    <mergeCell ref="G15:I15"/>
    <mergeCell ref="G16:I16"/>
    <mergeCell ref="G17:I17"/>
    <mergeCell ref="G315:I315"/>
    <mergeCell ref="G316:I316"/>
    <mergeCell ref="G317:I317"/>
    <mergeCell ref="G318:I318"/>
    <mergeCell ref="G311:I311"/>
    <mergeCell ref="G312:I312"/>
    <mergeCell ref="G313:I313"/>
    <mergeCell ref="G314:I314"/>
    <mergeCell ref="G303:I303"/>
    <mergeCell ref="G304:I304"/>
    <mergeCell ref="G305:I305"/>
    <mergeCell ref="G306:I306"/>
    <mergeCell ref="G309:I309"/>
    <mergeCell ref="S146:S147"/>
    <mergeCell ref="U146:U147"/>
    <mergeCell ref="W146:W147"/>
    <mergeCell ref="Y146:Y147"/>
    <mergeCell ref="AA146:AA147"/>
    <mergeCell ref="N147:N153"/>
    <mergeCell ref="O147:O153"/>
    <mergeCell ref="F144:I144"/>
    <mergeCell ref="F146:L146"/>
    <mergeCell ref="Q146:Q147"/>
    <mergeCell ref="Y157:Y158"/>
    <mergeCell ref="AA157:AA158"/>
    <mergeCell ref="N158:N164"/>
    <mergeCell ref="O158:O164"/>
    <mergeCell ref="F160:L160"/>
    <mergeCell ref="F161:I161"/>
    <mergeCell ref="F162:I162"/>
    <mergeCell ref="F163:I163"/>
    <mergeCell ref="F164:I164"/>
    <mergeCell ref="F155:I155"/>
    <mergeCell ref="F157:L157"/>
    <mergeCell ref="Q157:Q158"/>
    <mergeCell ref="S157:S158"/>
    <mergeCell ref="U157:U158"/>
    <mergeCell ref="W157:W158"/>
    <mergeCell ref="F149:L149"/>
    <mergeCell ref="F150:I150"/>
    <mergeCell ref="F151:I151"/>
    <mergeCell ref="F152:I152"/>
    <mergeCell ref="F153:I153"/>
    <mergeCell ref="F154:I154"/>
    <mergeCell ref="S170:S171"/>
    <mergeCell ref="U170:U171"/>
    <mergeCell ref="W170:W171"/>
    <mergeCell ref="Y170:Y171"/>
    <mergeCell ref="AA170:AA171"/>
    <mergeCell ref="N171:N183"/>
    <mergeCell ref="O171:O183"/>
    <mergeCell ref="F165:I165"/>
    <mergeCell ref="F166:I166"/>
    <mergeCell ref="F167:I167"/>
    <mergeCell ref="F168:I168"/>
    <mergeCell ref="F170:L170"/>
    <mergeCell ref="Q170:Q171"/>
    <mergeCell ref="Y213:Y214"/>
    <mergeCell ref="AA213:AA214"/>
    <mergeCell ref="F211:I211"/>
    <mergeCell ref="F213:L213"/>
    <mergeCell ref="Y186:Y187"/>
    <mergeCell ref="AA186:AA187"/>
    <mergeCell ref="N187:N206"/>
    <mergeCell ref="O187:O206"/>
    <mergeCell ref="F189:L189"/>
    <mergeCell ref="F190:I190"/>
    <mergeCell ref="G203:I203"/>
    <mergeCell ref="F184:I184"/>
    <mergeCell ref="F186:L186"/>
    <mergeCell ref="Q186:Q187"/>
    <mergeCell ref="S186:S187"/>
    <mergeCell ref="U186:U187"/>
    <mergeCell ref="W186:W187"/>
    <mergeCell ref="N214:N220"/>
    <mergeCell ref="O214:O220"/>
    <mergeCell ref="Q213:Q214"/>
    <mergeCell ref="S213:S214"/>
    <mergeCell ref="U213:U214"/>
    <mergeCell ref="W213:W214"/>
    <mergeCell ref="Y241:Y242"/>
    <mergeCell ref="AA241:AA242"/>
    <mergeCell ref="N242:N248"/>
    <mergeCell ref="O242:O248"/>
    <mergeCell ref="F244:L244"/>
    <mergeCell ref="F245:I245"/>
    <mergeCell ref="F239:I239"/>
    <mergeCell ref="F241:L241"/>
    <mergeCell ref="Q241:Q242"/>
    <mergeCell ref="S241:S242"/>
    <mergeCell ref="U241:U242"/>
    <mergeCell ref="W241:W242"/>
    <mergeCell ref="F233:I233"/>
    <mergeCell ref="F234:I234"/>
    <mergeCell ref="F235:I235"/>
    <mergeCell ref="F236:I236"/>
    <mergeCell ref="F237:I237"/>
    <mergeCell ref="F238:I238"/>
    <mergeCell ref="F222:I222"/>
    <mergeCell ref="F223:I223"/>
    <mergeCell ref="F224:I224"/>
    <mergeCell ref="F225:I225"/>
    <mergeCell ref="F226:I226"/>
    <mergeCell ref="G246:I246"/>
    <mergeCell ref="G247:I247"/>
    <mergeCell ref="U283:U284"/>
    <mergeCell ref="W283:W284"/>
    <mergeCell ref="Y283:Y284"/>
    <mergeCell ref="AA283:AA284"/>
    <mergeCell ref="N284:N287"/>
    <mergeCell ref="O284:O287"/>
    <mergeCell ref="F279:I279"/>
    <mergeCell ref="F280:I280"/>
    <mergeCell ref="F281:I281"/>
    <mergeCell ref="F283:L283"/>
    <mergeCell ref="Q283:Q284"/>
    <mergeCell ref="S283:S284"/>
    <mergeCell ref="F273:I273"/>
    <mergeCell ref="F274:I274"/>
    <mergeCell ref="F275:I275"/>
    <mergeCell ref="F276:I276"/>
    <mergeCell ref="F277:I277"/>
    <mergeCell ref="F278:I278"/>
    <mergeCell ref="F286:L286"/>
    <mergeCell ref="G310:I310"/>
    <mergeCell ref="G307:I307"/>
    <mergeCell ref="G308:I308"/>
    <mergeCell ref="O288:O290"/>
    <mergeCell ref="G288:I288"/>
    <mergeCell ref="G289:I289"/>
    <mergeCell ref="G290:I290"/>
    <mergeCell ref="G301:I301"/>
    <mergeCell ref="G302:I302"/>
    <mergeCell ref="G331:I331"/>
    <mergeCell ref="G332:I332"/>
    <mergeCell ref="G333:I333"/>
    <mergeCell ref="G334:I334"/>
    <mergeCell ref="G335:I335"/>
    <mergeCell ref="G336:I336"/>
    <mergeCell ref="G319:I319"/>
    <mergeCell ref="G320:I320"/>
    <mergeCell ref="G321:I321"/>
    <mergeCell ref="G322:I322"/>
    <mergeCell ref="G323:I323"/>
    <mergeCell ref="G324:I324"/>
    <mergeCell ref="G292:I292"/>
    <mergeCell ref="G293:I293"/>
    <mergeCell ref="G294:I294"/>
    <mergeCell ref="F417:I417"/>
    <mergeCell ref="F418:I418"/>
    <mergeCell ref="F419:I419"/>
    <mergeCell ref="F420:I420"/>
    <mergeCell ref="F421:I421"/>
    <mergeCell ref="G328:I328"/>
    <mergeCell ref="G329:I329"/>
    <mergeCell ref="G330:I330"/>
    <mergeCell ref="G325:I325"/>
    <mergeCell ref="G326:I326"/>
    <mergeCell ref="G337:I337"/>
    <mergeCell ref="G338:I338"/>
    <mergeCell ref="G327:I327"/>
    <mergeCell ref="F422:I422"/>
    <mergeCell ref="F411:I411"/>
    <mergeCell ref="F412:I412"/>
    <mergeCell ref="F413:I413"/>
    <mergeCell ref="F414:I414"/>
    <mergeCell ref="F415:I415"/>
    <mergeCell ref="F416:I416"/>
    <mergeCell ref="F408:I408"/>
    <mergeCell ref="F409:I409"/>
    <mergeCell ref="F410:I410"/>
    <mergeCell ref="G339:I339"/>
    <mergeCell ref="G340:I340"/>
    <mergeCell ref="F435:I435"/>
    <mergeCell ref="F436:I436"/>
    <mergeCell ref="F437:I437"/>
    <mergeCell ref="F438:I438"/>
    <mergeCell ref="F439:I439"/>
    <mergeCell ref="F440:I440"/>
    <mergeCell ref="F429:I429"/>
    <mergeCell ref="F430:I430"/>
    <mergeCell ref="F431:I431"/>
    <mergeCell ref="F432:I432"/>
    <mergeCell ref="F433:I433"/>
    <mergeCell ref="F434:I434"/>
    <mergeCell ref="F423:I423"/>
    <mergeCell ref="F424:I424"/>
    <mergeCell ref="F425:I425"/>
    <mergeCell ref="F426:I426"/>
    <mergeCell ref="F427:I427"/>
    <mergeCell ref="F428:I428"/>
    <mergeCell ref="F453:I453"/>
    <mergeCell ref="F454:I454"/>
    <mergeCell ref="F455:I455"/>
    <mergeCell ref="F456:I456"/>
    <mergeCell ref="F457:I457"/>
    <mergeCell ref="F458:I458"/>
    <mergeCell ref="F447:I447"/>
    <mergeCell ref="F448:I448"/>
    <mergeCell ref="F449:I449"/>
    <mergeCell ref="F450:I450"/>
    <mergeCell ref="F451:I451"/>
    <mergeCell ref="F452:I452"/>
    <mergeCell ref="F441:I441"/>
    <mergeCell ref="F442:I442"/>
    <mergeCell ref="F443:I443"/>
    <mergeCell ref="F444:I444"/>
    <mergeCell ref="F445:I445"/>
    <mergeCell ref="F446:I446"/>
    <mergeCell ref="F471:I471"/>
    <mergeCell ref="F472:I472"/>
    <mergeCell ref="F473:I473"/>
    <mergeCell ref="F474:I474"/>
    <mergeCell ref="F475:I475"/>
    <mergeCell ref="F476:I476"/>
    <mergeCell ref="F465:I465"/>
    <mergeCell ref="F466:I466"/>
    <mergeCell ref="F467:I467"/>
    <mergeCell ref="F468:I468"/>
    <mergeCell ref="F469:I469"/>
    <mergeCell ref="F470:I470"/>
    <mergeCell ref="F459:I459"/>
    <mergeCell ref="F460:I460"/>
    <mergeCell ref="F461:I461"/>
    <mergeCell ref="F462:I462"/>
    <mergeCell ref="F463:I463"/>
    <mergeCell ref="F464:I464"/>
    <mergeCell ref="U495:U496"/>
    <mergeCell ref="W495:W496"/>
    <mergeCell ref="Y495:Y496"/>
    <mergeCell ref="AA495:AA496"/>
    <mergeCell ref="F489:I489"/>
    <mergeCell ref="F490:I490"/>
    <mergeCell ref="F491:I491"/>
    <mergeCell ref="F492:I492"/>
    <mergeCell ref="F493:I493"/>
    <mergeCell ref="F495:L495"/>
    <mergeCell ref="F483:I483"/>
    <mergeCell ref="F484:I484"/>
    <mergeCell ref="F485:I485"/>
    <mergeCell ref="F486:I486"/>
    <mergeCell ref="F487:I487"/>
    <mergeCell ref="F488:I488"/>
    <mergeCell ref="F477:I477"/>
    <mergeCell ref="F478:I478"/>
    <mergeCell ref="F479:I479"/>
    <mergeCell ref="F480:I480"/>
    <mergeCell ref="F481:I481"/>
    <mergeCell ref="F482:I482"/>
    <mergeCell ref="F508:I508"/>
    <mergeCell ref="F509:I509"/>
    <mergeCell ref="F510:I510"/>
    <mergeCell ref="F512:L512"/>
    <mergeCell ref="Q512:Q513"/>
    <mergeCell ref="S512:S513"/>
    <mergeCell ref="F502:I502"/>
    <mergeCell ref="F503:I503"/>
    <mergeCell ref="F504:I504"/>
    <mergeCell ref="F505:I505"/>
    <mergeCell ref="F506:I506"/>
    <mergeCell ref="F507:I507"/>
    <mergeCell ref="N496:N501"/>
    <mergeCell ref="O496:O501"/>
    <mergeCell ref="F498:L498"/>
    <mergeCell ref="F499:I499"/>
    <mergeCell ref="F500:I500"/>
    <mergeCell ref="F501:I501"/>
    <mergeCell ref="Q495:Q496"/>
    <mergeCell ref="S495:S496"/>
    <mergeCell ref="F521:I521"/>
    <mergeCell ref="F522:I522"/>
    <mergeCell ref="F523:I523"/>
    <mergeCell ref="F524:I524"/>
    <mergeCell ref="F525:I525"/>
    <mergeCell ref="F526:I526"/>
    <mergeCell ref="F515:L515"/>
    <mergeCell ref="F516:I516"/>
    <mergeCell ref="F517:I517"/>
    <mergeCell ref="F518:I518"/>
    <mergeCell ref="F519:I519"/>
    <mergeCell ref="F520:I520"/>
    <mergeCell ref="U512:U513"/>
    <mergeCell ref="W512:W513"/>
    <mergeCell ref="Y512:Y513"/>
    <mergeCell ref="AA512:AA513"/>
    <mergeCell ref="N513:N519"/>
    <mergeCell ref="O513:O519"/>
    <mergeCell ref="F539:I539"/>
    <mergeCell ref="F540:I540"/>
    <mergeCell ref="F541:I541"/>
    <mergeCell ref="F542:I542"/>
    <mergeCell ref="F543:I543"/>
    <mergeCell ref="F544:I544"/>
    <mergeCell ref="F533:I533"/>
    <mergeCell ref="F534:I534"/>
    <mergeCell ref="F535:I535"/>
    <mergeCell ref="F536:I536"/>
    <mergeCell ref="F537:I537"/>
    <mergeCell ref="F538:I538"/>
    <mergeCell ref="F527:I527"/>
    <mergeCell ref="F528:I528"/>
    <mergeCell ref="F529:I529"/>
    <mergeCell ref="F530:I530"/>
    <mergeCell ref="F531:I531"/>
    <mergeCell ref="F532:I532"/>
    <mergeCell ref="W554:W555"/>
    <mergeCell ref="Y554:Y555"/>
    <mergeCell ref="AA554:AA555"/>
    <mergeCell ref="N555:N561"/>
    <mergeCell ref="O555:O561"/>
    <mergeCell ref="F557:L557"/>
    <mergeCell ref="F558:I558"/>
    <mergeCell ref="F559:I559"/>
    <mergeCell ref="F560:I560"/>
    <mergeCell ref="F561:I561"/>
    <mergeCell ref="F551:I551"/>
    <mergeCell ref="F552:I552"/>
    <mergeCell ref="F554:L554"/>
    <mergeCell ref="Q554:Q555"/>
    <mergeCell ref="S554:S555"/>
    <mergeCell ref="U554:U555"/>
    <mergeCell ref="F545:I545"/>
    <mergeCell ref="F546:I546"/>
    <mergeCell ref="F547:I547"/>
    <mergeCell ref="F548:I548"/>
    <mergeCell ref="F549:I549"/>
    <mergeCell ref="F550:I550"/>
    <mergeCell ref="U572:U573"/>
    <mergeCell ref="W572:W573"/>
    <mergeCell ref="Y572:Y573"/>
    <mergeCell ref="AA572:AA573"/>
    <mergeCell ref="N573:N579"/>
    <mergeCell ref="O573:O579"/>
    <mergeCell ref="F568:I568"/>
    <mergeCell ref="F569:I569"/>
    <mergeCell ref="F570:I570"/>
    <mergeCell ref="F572:L572"/>
    <mergeCell ref="Q572:Q573"/>
    <mergeCell ref="S572:S573"/>
    <mergeCell ref="F562:I562"/>
    <mergeCell ref="F563:I563"/>
    <mergeCell ref="F564:I564"/>
    <mergeCell ref="F565:I565"/>
    <mergeCell ref="F566:I566"/>
    <mergeCell ref="F567:I567"/>
    <mergeCell ref="Y583:Y584"/>
    <mergeCell ref="AA583:AA584"/>
    <mergeCell ref="N584:N590"/>
    <mergeCell ref="O584:O590"/>
    <mergeCell ref="F586:L586"/>
    <mergeCell ref="F587:I587"/>
    <mergeCell ref="F581:I581"/>
    <mergeCell ref="F583:L583"/>
    <mergeCell ref="Q583:Q584"/>
    <mergeCell ref="S583:S584"/>
    <mergeCell ref="U583:U584"/>
    <mergeCell ref="W583:W584"/>
    <mergeCell ref="F575:L575"/>
    <mergeCell ref="F576:I576"/>
    <mergeCell ref="F577:I577"/>
    <mergeCell ref="F578:I578"/>
    <mergeCell ref="F579:I579"/>
    <mergeCell ref="F580:I580"/>
    <mergeCell ref="G588:I588"/>
    <mergeCell ref="G589:I589"/>
    <mergeCell ref="G590:I590"/>
    <mergeCell ref="U600:U601"/>
    <mergeCell ref="W600:W601"/>
    <mergeCell ref="Y600:Y601"/>
    <mergeCell ref="AA600:AA601"/>
    <mergeCell ref="N601:N607"/>
    <mergeCell ref="O601:O607"/>
    <mergeCell ref="F598:I598"/>
    <mergeCell ref="F600:L600"/>
    <mergeCell ref="Q600:Q601"/>
    <mergeCell ref="S600:S601"/>
    <mergeCell ref="G591:I591"/>
    <mergeCell ref="G592:I592"/>
    <mergeCell ref="G593:I593"/>
    <mergeCell ref="G594:I594"/>
    <mergeCell ref="G595:I595"/>
    <mergeCell ref="G596:I596"/>
    <mergeCell ref="G597:I597"/>
    <mergeCell ref="F615:I615"/>
    <mergeCell ref="F616:I616"/>
    <mergeCell ref="F617:I617"/>
    <mergeCell ref="F618:I618"/>
    <mergeCell ref="F619:I619"/>
    <mergeCell ref="F620:I620"/>
    <mergeCell ref="F609:I609"/>
    <mergeCell ref="F610:I610"/>
    <mergeCell ref="F611:I611"/>
    <mergeCell ref="F612:I612"/>
    <mergeCell ref="F613:I613"/>
    <mergeCell ref="F614:I614"/>
    <mergeCell ref="F603:L603"/>
    <mergeCell ref="F604:I604"/>
    <mergeCell ref="F605:I605"/>
    <mergeCell ref="F606:I606"/>
    <mergeCell ref="F607:I607"/>
    <mergeCell ref="F608:I608"/>
    <mergeCell ref="F633:I633"/>
    <mergeCell ref="F634:I634"/>
    <mergeCell ref="F635:I635"/>
    <mergeCell ref="F636:I636"/>
    <mergeCell ref="F637:I637"/>
    <mergeCell ref="F638:I638"/>
    <mergeCell ref="F627:I627"/>
    <mergeCell ref="F628:I628"/>
    <mergeCell ref="F629:I629"/>
    <mergeCell ref="F630:I630"/>
    <mergeCell ref="F631:I631"/>
    <mergeCell ref="F632:I632"/>
    <mergeCell ref="F621:I621"/>
    <mergeCell ref="F622:I622"/>
    <mergeCell ref="F623:I623"/>
    <mergeCell ref="F624:I624"/>
    <mergeCell ref="F625:I625"/>
    <mergeCell ref="F626:I626"/>
    <mergeCell ref="F651:I651"/>
    <mergeCell ref="F652:I652"/>
    <mergeCell ref="F653:I653"/>
    <mergeCell ref="F654:I654"/>
    <mergeCell ref="F655:I655"/>
    <mergeCell ref="F656:I656"/>
    <mergeCell ref="F645:I645"/>
    <mergeCell ref="F646:I646"/>
    <mergeCell ref="F647:I647"/>
    <mergeCell ref="F648:I648"/>
    <mergeCell ref="F649:I649"/>
    <mergeCell ref="F650:I650"/>
    <mergeCell ref="F639:I639"/>
    <mergeCell ref="F640:I640"/>
    <mergeCell ref="F641:I641"/>
    <mergeCell ref="F642:I642"/>
    <mergeCell ref="F643:I643"/>
    <mergeCell ref="F644:I644"/>
    <mergeCell ref="AA658:AA659"/>
    <mergeCell ref="N659:N714"/>
    <mergeCell ref="O659:O714"/>
    <mergeCell ref="F661:L661"/>
    <mergeCell ref="F662:I662"/>
    <mergeCell ref="F658:L658"/>
    <mergeCell ref="Q658:Q659"/>
    <mergeCell ref="S658:S659"/>
    <mergeCell ref="U658:U659"/>
    <mergeCell ref="W658:W659"/>
    <mergeCell ref="Y658:Y659"/>
    <mergeCell ref="G675:I675"/>
    <mergeCell ref="G676:I676"/>
    <mergeCell ref="G677:I677"/>
    <mergeCell ref="G678:I678"/>
    <mergeCell ref="G679:I679"/>
    <mergeCell ref="G680:I680"/>
    <mergeCell ref="G681:I681"/>
    <mergeCell ref="G682:I682"/>
    <mergeCell ref="G683:I683"/>
    <mergeCell ref="G684:I684"/>
    <mergeCell ref="G685:I685"/>
    <mergeCell ref="G686:I686"/>
    <mergeCell ref="G704:I704"/>
    <mergeCell ref="G705:I705"/>
    <mergeCell ref="G706:I706"/>
    <mergeCell ref="G707:I707"/>
    <mergeCell ref="G708:I708"/>
    <mergeCell ref="G709:I709"/>
    <mergeCell ref="G710:I710"/>
    <mergeCell ref="G711:I711"/>
    <mergeCell ref="G712:I712"/>
    <mergeCell ref="Q717:Q718"/>
    <mergeCell ref="S717:S718"/>
    <mergeCell ref="U717:U718"/>
    <mergeCell ref="W717:W718"/>
    <mergeCell ref="Y717:Y718"/>
    <mergeCell ref="AA717:AA718"/>
    <mergeCell ref="F715:I715"/>
    <mergeCell ref="F717:L717"/>
    <mergeCell ref="G746:I746"/>
    <mergeCell ref="G747:I747"/>
    <mergeCell ref="G748:I748"/>
    <mergeCell ref="G737:I737"/>
    <mergeCell ref="G738:I738"/>
    <mergeCell ref="G739:I739"/>
    <mergeCell ref="G740:I740"/>
    <mergeCell ref="G741:I741"/>
    <mergeCell ref="G742:I742"/>
    <mergeCell ref="G731:I731"/>
    <mergeCell ref="G732:I732"/>
    <mergeCell ref="G733:I733"/>
    <mergeCell ref="G734:I734"/>
    <mergeCell ref="G735:I735"/>
    <mergeCell ref="N718:N785"/>
    <mergeCell ref="O718:O785"/>
    <mergeCell ref="F720:L720"/>
    <mergeCell ref="F721:I721"/>
    <mergeCell ref="F783:I783"/>
    <mergeCell ref="F784:I784"/>
    <mergeCell ref="F785:I785"/>
    <mergeCell ref="G722:I722"/>
    <mergeCell ref="G723:I723"/>
    <mergeCell ref="G724:I724"/>
    <mergeCell ref="F786:I786"/>
    <mergeCell ref="F787:I787"/>
    <mergeCell ref="F788:I788"/>
    <mergeCell ref="F789:I789"/>
    <mergeCell ref="F790:I790"/>
    <mergeCell ref="G736:I736"/>
    <mergeCell ref="G725:I725"/>
    <mergeCell ref="G726:I726"/>
    <mergeCell ref="G727:I727"/>
    <mergeCell ref="G728:I728"/>
    <mergeCell ref="G729:I729"/>
    <mergeCell ref="G730:I730"/>
    <mergeCell ref="Q812:Q813"/>
    <mergeCell ref="G807:I807"/>
    <mergeCell ref="G808:I808"/>
    <mergeCell ref="N793:N806"/>
    <mergeCell ref="O793:O806"/>
    <mergeCell ref="F795:L795"/>
    <mergeCell ref="F796:I796"/>
    <mergeCell ref="Q792:Q793"/>
    <mergeCell ref="G743:I743"/>
    <mergeCell ref="G744:I744"/>
    <mergeCell ref="G745:I745"/>
    <mergeCell ref="G755:I755"/>
    <mergeCell ref="G756:I756"/>
    <mergeCell ref="G757:I757"/>
    <mergeCell ref="G758:I758"/>
    <mergeCell ref="G759:I759"/>
    <mergeCell ref="G760:I760"/>
    <mergeCell ref="S792:S793"/>
    <mergeCell ref="U792:U793"/>
    <mergeCell ref="W792:W793"/>
    <mergeCell ref="Y792:Y793"/>
    <mergeCell ref="AA792:AA793"/>
    <mergeCell ref="F792:L792"/>
    <mergeCell ref="G833:I833"/>
    <mergeCell ref="G818:I818"/>
    <mergeCell ref="G819:I819"/>
    <mergeCell ref="G820:I820"/>
    <mergeCell ref="S812:S813"/>
    <mergeCell ref="U812:U813"/>
    <mergeCell ref="W812:W813"/>
    <mergeCell ref="Y812:Y813"/>
    <mergeCell ref="AA812:AA813"/>
    <mergeCell ref="N813:N859"/>
    <mergeCell ref="O813:O859"/>
    <mergeCell ref="G834:I834"/>
    <mergeCell ref="G835:I835"/>
    <mergeCell ref="G836:I836"/>
    <mergeCell ref="G831:I831"/>
    <mergeCell ref="G832:I832"/>
    <mergeCell ref="G821:I821"/>
    <mergeCell ref="G822:I822"/>
    <mergeCell ref="G828:I828"/>
    <mergeCell ref="G829:I829"/>
    <mergeCell ref="F810:I810"/>
    <mergeCell ref="F812:L812"/>
    <mergeCell ref="F900:I900"/>
    <mergeCell ref="F901:I901"/>
    <mergeCell ref="F902:I902"/>
    <mergeCell ref="F903:I903"/>
    <mergeCell ref="F904:I904"/>
    <mergeCell ref="Y871:Y872"/>
    <mergeCell ref="AA871:AA872"/>
    <mergeCell ref="N872:N903"/>
    <mergeCell ref="O872:O903"/>
    <mergeCell ref="F874:L874"/>
    <mergeCell ref="F875:I875"/>
    <mergeCell ref="F869:I869"/>
    <mergeCell ref="F871:L871"/>
    <mergeCell ref="Q871:Q872"/>
    <mergeCell ref="S871:S872"/>
    <mergeCell ref="U871:U872"/>
    <mergeCell ref="W871:W872"/>
    <mergeCell ref="G878:I878"/>
    <mergeCell ref="G879:I879"/>
    <mergeCell ref="G880:I880"/>
    <mergeCell ref="G881:I881"/>
    <mergeCell ref="G882:I882"/>
    <mergeCell ref="G883:I883"/>
    <mergeCell ref="G884:I884"/>
    <mergeCell ref="G885:I885"/>
    <mergeCell ref="G886:I886"/>
    <mergeCell ref="G887:I887"/>
    <mergeCell ref="F926:I926"/>
    <mergeCell ref="F927:I927"/>
    <mergeCell ref="F928:I928"/>
    <mergeCell ref="F929:I929"/>
    <mergeCell ref="F930:I930"/>
    <mergeCell ref="F931:I931"/>
    <mergeCell ref="F925:I925"/>
    <mergeCell ref="AA906:AA907"/>
    <mergeCell ref="N907:N913"/>
    <mergeCell ref="O907:O913"/>
    <mergeCell ref="F909:L909"/>
    <mergeCell ref="F910:I910"/>
    <mergeCell ref="F906:L906"/>
    <mergeCell ref="Q906:Q907"/>
    <mergeCell ref="S906:S907"/>
    <mergeCell ref="U906:U907"/>
    <mergeCell ref="W906:W907"/>
    <mergeCell ref="Y906:Y907"/>
    <mergeCell ref="F944:I944"/>
    <mergeCell ref="F945:I945"/>
    <mergeCell ref="F946:I946"/>
    <mergeCell ref="F947:I947"/>
    <mergeCell ref="F948:I948"/>
    <mergeCell ref="F949:I949"/>
    <mergeCell ref="F938:I938"/>
    <mergeCell ref="F939:I939"/>
    <mergeCell ref="F940:I940"/>
    <mergeCell ref="F941:I941"/>
    <mergeCell ref="F942:I942"/>
    <mergeCell ref="F943:I943"/>
    <mergeCell ref="F932:I932"/>
    <mergeCell ref="F933:I933"/>
    <mergeCell ref="F934:I934"/>
    <mergeCell ref="F935:I935"/>
    <mergeCell ref="F936:I936"/>
    <mergeCell ref="F937:I937"/>
    <mergeCell ref="W954:W955"/>
    <mergeCell ref="Y954:Y955"/>
    <mergeCell ref="AA954:AA955"/>
    <mergeCell ref="N955:N1042"/>
    <mergeCell ref="O955:O1042"/>
    <mergeCell ref="F957:L957"/>
    <mergeCell ref="F958:I958"/>
    <mergeCell ref="F1042:I1042"/>
    <mergeCell ref="F950:I950"/>
    <mergeCell ref="F952:I952"/>
    <mergeCell ref="F954:L954"/>
    <mergeCell ref="Q954:Q955"/>
    <mergeCell ref="S954:S955"/>
    <mergeCell ref="U954:U955"/>
    <mergeCell ref="G959:I959"/>
    <mergeCell ref="G960:I960"/>
    <mergeCell ref="G961:I961"/>
    <mergeCell ref="G962:I962"/>
    <mergeCell ref="G963:I963"/>
    <mergeCell ref="G964:I964"/>
    <mergeCell ref="G965:I965"/>
    <mergeCell ref="G966:I966"/>
    <mergeCell ref="G967:I967"/>
    <mergeCell ref="G968:I968"/>
    <mergeCell ref="G969:I969"/>
    <mergeCell ref="G970:I970"/>
    <mergeCell ref="G971:I971"/>
    <mergeCell ref="G972:I972"/>
    <mergeCell ref="G973:I973"/>
    <mergeCell ref="G974:I974"/>
    <mergeCell ref="G975:I975"/>
    <mergeCell ref="G976:I976"/>
    <mergeCell ref="U1060:U1061"/>
    <mergeCell ref="W1060:W1061"/>
    <mergeCell ref="Y1060:Y1061"/>
    <mergeCell ref="AA1060:AA1061"/>
    <mergeCell ref="N1061:N1072"/>
    <mergeCell ref="O1061:O1072"/>
    <mergeCell ref="F1058:I1058"/>
    <mergeCell ref="F1060:L1060"/>
    <mergeCell ref="Q1060:Q1061"/>
    <mergeCell ref="S1060:S1061"/>
    <mergeCell ref="Y1045:Y1046"/>
    <mergeCell ref="AA1045:AA1046"/>
    <mergeCell ref="N1046:N1055"/>
    <mergeCell ref="O1046:O1055"/>
    <mergeCell ref="F1048:L1048"/>
    <mergeCell ref="F1049:I1049"/>
    <mergeCell ref="Q1045:Q1046"/>
    <mergeCell ref="S1045:S1046"/>
    <mergeCell ref="U1045:U1046"/>
    <mergeCell ref="W1045:W1046"/>
    <mergeCell ref="G1065:I1065"/>
    <mergeCell ref="G1066:I1066"/>
    <mergeCell ref="G1067:I1067"/>
    <mergeCell ref="G1072:I1072"/>
    <mergeCell ref="G1068:I1068"/>
    <mergeCell ref="G1069:I1069"/>
    <mergeCell ref="G1050:I1050"/>
    <mergeCell ref="G1051:I1051"/>
    <mergeCell ref="G1052:I1052"/>
    <mergeCell ref="G1053:I1053"/>
    <mergeCell ref="G1054:I1054"/>
    <mergeCell ref="G1055:I1055"/>
    <mergeCell ref="Y1075:Y1076"/>
    <mergeCell ref="AA1075:AA1076"/>
    <mergeCell ref="N1076:N1082"/>
    <mergeCell ref="O1076:O1082"/>
    <mergeCell ref="F1078:L1078"/>
    <mergeCell ref="F1079:I1079"/>
    <mergeCell ref="F1080:I1080"/>
    <mergeCell ref="F1081:I1081"/>
    <mergeCell ref="F1073:I1073"/>
    <mergeCell ref="F1075:L1075"/>
    <mergeCell ref="Q1075:Q1076"/>
    <mergeCell ref="S1075:S1076"/>
    <mergeCell ref="U1075:U1076"/>
    <mergeCell ref="W1075:W1076"/>
    <mergeCell ref="F1063:L1063"/>
    <mergeCell ref="F1064:I1064"/>
    <mergeCell ref="G1070:I1070"/>
    <mergeCell ref="G1071:I1071"/>
    <mergeCell ref="AA1091:AA1092"/>
    <mergeCell ref="N1092:N1098"/>
    <mergeCell ref="O1092:O1098"/>
    <mergeCell ref="F1094:L1094"/>
    <mergeCell ref="F1095:I1095"/>
    <mergeCell ref="F1096:I1096"/>
    <mergeCell ref="F1097:I1097"/>
    <mergeCell ref="F1098:I1098"/>
    <mergeCell ref="F1091:L1091"/>
    <mergeCell ref="Q1091:Q1092"/>
    <mergeCell ref="S1091:S1092"/>
    <mergeCell ref="U1091:U1092"/>
    <mergeCell ref="W1091:W1092"/>
    <mergeCell ref="Y1091:Y1092"/>
    <mergeCell ref="AA1083:AA1084"/>
    <mergeCell ref="N1084:N1090"/>
    <mergeCell ref="O1084:O1090"/>
    <mergeCell ref="F1086:L1086"/>
    <mergeCell ref="F1087:I1087"/>
    <mergeCell ref="F1088:I1088"/>
    <mergeCell ref="F1089:I1089"/>
    <mergeCell ref="F1083:L1083"/>
    <mergeCell ref="Q1083:Q1084"/>
    <mergeCell ref="S1083:S1084"/>
    <mergeCell ref="U1083:U1084"/>
    <mergeCell ref="W1083:W1084"/>
    <mergeCell ref="Y1083:Y1084"/>
    <mergeCell ref="AA1109:AA1110"/>
    <mergeCell ref="N1110:N1116"/>
    <mergeCell ref="O1110:O1116"/>
    <mergeCell ref="F1112:L1112"/>
    <mergeCell ref="F1113:I1113"/>
    <mergeCell ref="F1114:I1114"/>
    <mergeCell ref="F1115:I1115"/>
    <mergeCell ref="F1109:L1109"/>
    <mergeCell ref="Q1109:Q1110"/>
    <mergeCell ref="S1109:S1110"/>
    <mergeCell ref="U1109:U1110"/>
    <mergeCell ref="W1109:W1110"/>
    <mergeCell ref="Y1109:Y1110"/>
    <mergeCell ref="AA1100:AA1101"/>
    <mergeCell ref="N1101:N1107"/>
    <mergeCell ref="O1101:O1107"/>
    <mergeCell ref="F1103:L1103"/>
    <mergeCell ref="F1104:I1104"/>
    <mergeCell ref="F1105:I1105"/>
    <mergeCell ref="F1106:I1106"/>
    <mergeCell ref="F1107:I1107"/>
    <mergeCell ref="F1100:L1100"/>
    <mergeCell ref="Q1100:Q1101"/>
    <mergeCell ref="S1100:S1101"/>
    <mergeCell ref="U1100:U1101"/>
    <mergeCell ref="W1100:W1101"/>
    <mergeCell ref="Y1100:Y1101"/>
    <mergeCell ref="AA1117:AA1118"/>
    <mergeCell ref="N1118:N1124"/>
    <mergeCell ref="O1118:O1124"/>
    <mergeCell ref="F1120:L1120"/>
    <mergeCell ref="F1121:I1121"/>
    <mergeCell ref="F1122:I1122"/>
    <mergeCell ref="F1123:I1123"/>
    <mergeCell ref="F1124:I1124"/>
    <mergeCell ref="F1117:L1117"/>
    <mergeCell ref="Q1117:Q1118"/>
    <mergeCell ref="S1117:S1118"/>
    <mergeCell ref="U1117:U1118"/>
    <mergeCell ref="W1117:W1118"/>
    <mergeCell ref="Y1117:Y1118"/>
    <mergeCell ref="F1149:I1149"/>
    <mergeCell ref="F1150:I1150"/>
    <mergeCell ref="F1151:I1151"/>
    <mergeCell ref="F1132:I1132"/>
    <mergeCell ref="F1133:I1133"/>
    <mergeCell ref="F1134:I1134"/>
    <mergeCell ref="F1135:I1135"/>
    <mergeCell ref="F1136:I1136"/>
    <mergeCell ref="F1125:I1125"/>
    <mergeCell ref="F1126:I1126"/>
    <mergeCell ref="F1127:I1127"/>
    <mergeCell ref="F1128:I1128"/>
    <mergeCell ref="F1129:I1129"/>
    <mergeCell ref="F1130:I1130"/>
    <mergeCell ref="F1143:I1143"/>
    <mergeCell ref="F1144:I1144"/>
    <mergeCell ref="F1145:I1145"/>
    <mergeCell ref="F1146:I1146"/>
    <mergeCell ref="F1172:I1172"/>
    <mergeCell ref="F1161:I1161"/>
    <mergeCell ref="F1162:I1162"/>
    <mergeCell ref="F1163:I1163"/>
    <mergeCell ref="F1164:I1164"/>
    <mergeCell ref="F1165:I1165"/>
    <mergeCell ref="F1166:I1166"/>
    <mergeCell ref="F1155:I1155"/>
    <mergeCell ref="F1156:I1156"/>
    <mergeCell ref="F1157:I1157"/>
    <mergeCell ref="F1158:I1158"/>
    <mergeCell ref="F1159:I1159"/>
    <mergeCell ref="F1160:I1160"/>
    <mergeCell ref="F1185:I1185"/>
    <mergeCell ref="F1186:I1186"/>
    <mergeCell ref="F1187:I1187"/>
    <mergeCell ref="F1188:I1188"/>
    <mergeCell ref="F1189:I1189"/>
    <mergeCell ref="F1190:I1190"/>
    <mergeCell ref="F1179:I1179"/>
    <mergeCell ref="F1180:I1180"/>
    <mergeCell ref="F1181:I1181"/>
    <mergeCell ref="F1182:I1182"/>
    <mergeCell ref="F1183:I1183"/>
    <mergeCell ref="F1184:I1184"/>
    <mergeCell ref="F1173:I1173"/>
    <mergeCell ref="F1174:I1174"/>
    <mergeCell ref="F1175:I1175"/>
    <mergeCell ref="F1176:I1176"/>
    <mergeCell ref="F1177:I1177"/>
    <mergeCell ref="F1178:I1178"/>
    <mergeCell ref="F1203:I1203"/>
    <mergeCell ref="F1204:I1204"/>
    <mergeCell ref="F1205:I1205"/>
    <mergeCell ref="F1206:I1206"/>
    <mergeCell ref="F1207:I1207"/>
    <mergeCell ref="F1208:I1208"/>
    <mergeCell ref="F1197:I1197"/>
    <mergeCell ref="F1198:I1198"/>
    <mergeCell ref="F1199:I1199"/>
    <mergeCell ref="F1200:I1200"/>
    <mergeCell ref="F1201:I1201"/>
    <mergeCell ref="F1202:I1202"/>
    <mergeCell ref="F1191:I1191"/>
    <mergeCell ref="F1192:I1192"/>
    <mergeCell ref="F1193:I1193"/>
    <mergeCell ref="F1194:I1194"/>
    <mergeCell ref="F1195:I1195"/>
    <mergeCell ref="F1196:I1196"/>
    <mergeCell ref="U1255:U1256"/>
    <mergeCell ref="W1255:W1256"/>
    <mergeCell ref="Y1255:Y1256"/>
    <mergeCell ref="AA1255:AA1256"/>
    <mergeCell ref="N1256:N1262"/>
    <mergeCell ref="O1256:O1262"/>
    <mergeCell ref="F1215:I1215"/>
    <mergeCell ref="F1216:I1216"/>
    <mergeCell ref="F1253:I1253"/>
    <mergeCell ref="F1255:L1255"/>
    <mergeCell ref="Q1255:Q1256"/>
    <mergeCell ref="S1255:S1256"/>
    <mergeCell ref="F1209:I1209"/>
    <mergeCell ref="F1210:I1210"/>
    <mergeCell ref="F1211:I1211"/>
    <mergeCell ref="F1212:I1212"/>
    <mergeCell ref="F1213:I1213"/>
    <mergeCell ref="F1214:I1214"/>
    <mergeCell ref="F1270:I1270"/>
    <mergeCell ref="F1271:I1271"/>
    <mergeCell ref="F1272:I1272"/>
    <mergeCell ref="F1273:I1273"/>
    <mergeCell ref="F1274:I1274"/>
    <mergeCell ref="F1275:I1275"/>
    <mergeCell ref="F1264:I1264"/>
    <mergeCell ref="F1265:I1265"/>
    <mergeCell ref="F1266:I1266"/>
    <mergeCell ref="F1267:I1267"/>
    <mergeCell ref="F1268:I1268"/>
    <mergeCell ref="F1269:I1269"/>
    <mergeCell ref="F1258:L1258"/>
    <mergeCell ref="F1259:I1259"/>
    <mergeCell ref="F1260:I1260"/>
    <mergeCell ref="F1261:I1261"/>
    <mergeCell ref="F1262:I1262"/>
    <mergeCell ref="F1263:I1263"/>
    <mergeCell ref="F1288:I1288"/>
    <mergeCell ref="F1289:I1289"/>
    <mergeCell ref="F1290:I1290"/>
    <mergeCell ref="F1291:I1291"/>
    <mergeCell ref="F1292:I1292"/>
    <mergeCell ref="F1293:I1293"/>
    <mergeCell ref="F1282:I1282"/>
    <mergeCell ref="F1283:I1283"/>
    <mergeCell ref="F1284:I1284"/>
    <mergeCell ref="F1285:I1285"/>
    <mergeCell ref="F1286:I1286"/>
    <mergeCell ref="F1287:I1287"/>
    <mergeCell ref="F1276:I1276"/>
    <mergeCell ref="F1277:I1277"/>
    <mergeCell ref="F1278:I1278"/>
    <mergeCell ref="F1279:I1279"/>
    <mergeCell ref="F1280:I1280"/>
    <mergeCell ref="F1281:I1281"/>
    <mergeCell ref="F1305:I1305"/>
    <mergeCell ref="F1306:I1306"/>
    <mergeCell ref="F1307:I1307"/>
    <mergeCell ref="F1308:I1308"/>
    <mergeCell ref="F1309:I1309"/>
    <mergeCell ref="F1310:I1310"/>
    <mergeCell ref="W1297:W1298"/>
    <mergeCell ref="Y1297:Y1298"/>
    <mergeCell ref="AA1297:AA1298"/>
    <mergeCell ref="N1298:N1304"/>
    <mergeCell ref="O1298:O1304"/>
    <mergeCell ref="F1300:L1300"/>
    <mergeCell ref="F1301:I1301"/>
    <mergeCell ref="F1302:I1302"/>
    <mergeCell ref="F1303:I1303"/>
    <mergeCell ref="F1304:I1304"/>
    <mergeCell ref="F1294:I1294"/>
    <mergeCell ref="F1295:I1295"/>
    <mergeCell ref="F1297:L1297"/>
    <mergeCell ref="Q1297:Q1298"/>
    <mergeCell ref="S1297:S1298"/>
    <mergeCell ref="U1297:U1298"/>
    <mergeCell ref="AA1318:AA1319"/>
    <mergeCell ref="N1319:N1325"/>
    <mergeCell ref="O1319:O1325"/>
    <mergeCell ref="F1321:L1321"/>
    <mergeCell ref="F1322:I1322"/>
    <mergeCell ref="F1318:L1318"/>
    <mergeCell ref="Q1318:Q1319"/>
    <mergeCell ref="S1318:S1319"/>
    <mergeCell ref="U1318:U1319"/>
    <mergeCell ref="W1318:W1319"/>
    <mergeCell ref="Y1318:Y1319"/>
    <mergeCell ref="F1311:I1311"/>
    <mergeCell ref="F1312:I1312"/>
    <mergeCell ref="F1313:I1313"/>
    <mergeCell ref="F1314:I1314"/>
    <mergeCell ref="F1315:I1315"/>
    <mergeCell ref="F1316:I1316"/>
    <mergeCell ref="G1323:I1323"/>
    <mergeCell ref="G1324:I1324"/>
    <mergeCell ref="G1325:I1325"/>
    <mergeCell ref="G1326:I1326"/>
    <mergeCell ref="G1327:I1327"/>
    <mergeCell ref="G1328:I1328"/>
    <mergeCell ref="G1329:I1329"/>
    <mergeCell ref="G1330:I1330"/>
    <mergeCell ref="G1331:I1331"/>
    <mergeCell ref="G1332:I1332"/>
    <mergeCell ref="G1333:I1333"/>
    <mergeCell ref="G1334:I1334"/>
    <mergeCell ref="G1335:I1335"/>
    <mergeCell ref="G1336:I1336"/>
    <mergeCell ref="G1337:I1337"/>
    <mergeCell ref="G1338:I1338"/>
    <mergeCell ref="S1356:S1357"/>
    <mergeCell ref="U1356:U1357"/>
    <mergeCell ref="W1356:W1357"/>
    <mergeCell ref="Y1356:Y1357"/>
    <mergeCell ref="G1372:I1372"/>
    <mergeCell ref="G1373:I1373"/>
    <mergeCell ref="G1374:I1374"/>
    <mergeCell ref="G1364:I1364"/>
    <mergeCell ref="G1365:I1365"/>
    <mergeCell ref="G1375:I1375"/>
    <mergeCell ref="G1376:I1376"/>
    <mergeCell ref="G1377:I1377"/>
    <mergeCell ref="G1378:I1378"/>
    <mergeCell ref="G1379:I1379"/>
    <mergeCell ref="G1380:I1380"/>
    <mergeCell ref="G1381:I1381"/>
    <mergeCell ref="AA1356:AA1357"/>
    <mergeCell ref="F1354:I1354"/>
    <mergeCell ref="F1356:L1356"/>
    <mergeCell ref="G1366:I1366"/>
    <mergeCell ref="G1367:I1367"/>
    <mergeCell ref="G1368:I1368"/>
    <mergeCell ref="G1369:I1369"/>
    <mergeCell ref="N1357:N1363"/>
    <mergeCell ref="O1357:O1363"/>
    <mergeCell ref="F1359:L1359"/>
    <mergeCell ref="F1360:I1360"/>
    <mergeCell ref="Q1356:Q1357"/>
    <mergeCell ref="G1361:I1361"/>
    <mergeCell ref="G1362:I1362"/>
    <mergeCell ref="G1363:I1363"/>
    <mergeCell ref="G1370:I1370"/>
    <mergeCell ref="G1371:I1371"/>
    <mergeCell ref="AA1391:AA1392"/>
    <mergeCell ref="N1392:N1398"/>
    <mergeCell ref="O1392:O1398"/>
    <mergeCell ref="F1394:L1394"/>
    <mergeCell ref="F1395:I1395"/>
    <mergeCell ref="F1389:I1389"/>
    <mergeCell ref="F1391:L1391"/>
    <mergeCell ref="Q1391:Q1392"/>
    <mergeCell ref="S1391:S1392"/>
    <mergeCell ref="U1391:U1392"/>
    <mergeCell ref="G1396:I1396"/>
    <mergeCell ref="G1397:I1397"/>
    <mergeCell ref="G1398:I1398"/>
    <mergeCell ref="G1399:I1399"/>
    <mergeCell ref="G1400:I1400"/>
    <mergeCell ref="G1401:I1401"/>
    <mergeCell ref="G1402:I1402"/>
    <mergeCell ref="G1405:I1405"/>
    <mergeCell ref="G1406:I1406"/>
    <mergeCell ref="G1407:I1407"/>
    <mergeCell ref="G1408:I1408"/>
    <mergeCell ref="G1409:I1409"/>
    <mergeCell ref="G1410:I1410"/>
    <mergeCell ref="G1411:I1411"/>
    <mergeCell ref="G1412:I1412"/>
    <mergeCell ref="G1413:I1413"/>
    <mergeCell ref="G1414:I1414"/>
    <mergeCell ref="G1415:I1415"/>
    <mergeCell ref="G1416:I1416"/>
    <mergeCell ref="G1417:I1417"/>
    <mergeCell ref="G1418:I1418"/>
    <mergeCell ref="G1419:I1419"/>
    <mergeCell ref="W1391:W1392"/>
    <mergeCell ref="Y1391:Y1392"/>
    <mergeCell ref="G1403:I1403"/>
    <mergeCell ref="G1404:I1404"/>
    <mergeCell ref="AA1430:AA1431"/>
    <mergeCell ref="N1431:N1440"/>
    <mergeCell ref="O1431:O1440"/>
    <mergeCell ref="F1433:L1433"/>
    <mergeCell ref="F1434:I1434"/>
    <mergeCell ref="F1439:I1439"/>
    <mergeCell ref="F1430:L1430"/>
    <mergeCell ref="Q1430:Q1431"/>
    <mergeCell ref="S1430:S1431"/>
    <mergeCell ref="U1430:U1431"/>
    <mergeCell ref="W1430:W1431"/>
    <mergeCell ref="Y1430:Y1431"/>
    <mergeCell ref="F1424:I1424"/>
    <mergeCell ref="F1425:I1425"/>
    <mergeCell ref="F1426:I1426"/>
    <mergeCell ref="F1427:I1427"/>
    <mergeCell ref="F1428:I1428"/>
    <mergeCell ref="G1436:I1436"/>
    <mergeCell ref="G1437:I1437"/>
    <mergeCell ref="G1438:I1438"/>
    <mergeCell ref="G1435:I1435"/>
    <mergeCell ref="Y1451:Y1452"/>
    <mergeCell ref="AA1451:AA1452"/>
    <mergeCell ref="N1452:N1458"/>
    <mergeCell ref="O1452:O1458"/>
    <mergeCell ref="F1454:L1454"/>
    <mergeCell ref="F1455:I1455"/>
    <mergeCell ref="F1449:I1449"/>
    <mergeCell ref="F1451:L1451"/>
    <mergeCell ref="Q1451:Q1452"/>
    <mergeCell ref="S1451:S1452"/>
    <mergeCell ref="U1451:U1452"/>
    <mergeCell ref="W1451:W1452"/>
    <mergeCell ref="AA1441:AA1442"/>
    <mergeCell ref="N1442:N1448"/>
    <mergeCell ref="O1442:O1448"/>
    <mergeCell ref="F1444:L1444"/>
    <mergeCell ref="F1445:I1445"/>
    <mergeCell ref="F1441:L1441"/>
    <mergeCell ref="Q1441:Q1442"/>
    <mergeCell ref="S1441:S1442"/>
    <mergeCell ref="U1441:U1442"/>
    <mergeCell ref="W1441:W1442"/>
    <mergeCell ref="Y1441:Y1442"/>
    <mergeCell ref="G1446:I1446"/>
    <mergeCell ref="G1447:I1447"/>
    <mergeCell ref="G1448:I1448"/>
    <mergeCell ref="G1456:I1456"/>
    <mergeCell ref="G1457:I1457"/>
    <mergeCell ref="G1458:I1458"/>
    <mergeCell ref="F1471:I1471"/>
    <mergeCell ref="F1472:I1472"/>
    <mergeCell ref="F1473:I1473"/>
    <mergeCell ref="F1474:I1474"/>
    <mergeCell ref="F1476:L1476"/>
    <mergeCell ref="Q1476:Q1477"/>
    <mergeCell ref="F1479:L1479"/>
    <mergeCell ref="F1480:I1480"/>
    <mergeCell ref="S1476:S1477"/>
    <mergeCell ref="U1476:U1477"/>
    <mergeCell ref="W1476:W1477"/>
    <mergeCell ref="Y1476:Y1477"/>
    <mergeCell ref="AA1476:AA1477"/>
    <mergeCell ref="N1477:N1483"/>
    <mergeCell ref="O1477:O1483"/>
    <mergeCell ref="S1508:S1509"/>
    <mergeCell ref="U1508:U1509"/>
    <mergeCell ref="W1508:W1509"/>
    <mergeCell ref="Y1508:Y1509"/>
    <mergeCell ref="AA1508:AA1509"/>
    <mergeCell ref="N1509:N1528"/>
    <mergeCell ref="O1509:O1528"/>
    <mergeCell ref="F1506:I1506"/>
    <mergeCell ref="F1508:L1508"/>
    <mergeCell ref="Q1508:Q1509"/>
    <mergeCell ref="G1504:I1504"/>
    <mergeCell ref="G1505:I1505"/>
    <mergeCell ref="G1502:I1502"/>
    <mergeCell ref="G1503:I1503"/>
    <mergeCell ref="S1541:S1542"/>
    <mergeCell ref="U1541:U1542"/>
    <mergeCell ref="W1541:W1542"/>
    <mergeCell ref="Y1541:Y1542"/>
    <mergeCell ref="AA1541:AA1542"/>
    <mergeCell ref="N1542:N1559"/>
    <mergeCell ref="O1542:O1559"/>
    <mergeCell ref="F1539:I1539"/>
    <mergeCell ref="F1541:L1541"/>
    <mergeCell ref="Q1541:Q1542"/>
    <mergeCell ref="G1530:I1530"/>
    <mergeCell ref="G1531:I1531"/>
    <mergeCell ref="G1532:I1532"/>
    <mergeCell ref="G1533:I1533"/>
    <mergeCell ref="F1511:L1511"/>
    <mergeCell ref="F1512:I1512"/>
    <mergeCell ref="G1520:I1520"/>
    <mergeCell ref="G1521:I1521"/>
    <mergeCell ref="G1522:I1522"/>
    <mergeCell ref="G1523:I1523"/>
    <mergeCell ref="G1557:I1557"/>
    <mergeCell ref="G1558:I1558"/>
    <mergeCell ref="G1559:I1559"/>
    <mergeCell ref="G1535:I1535"/>
    <mergeCell ref="G1536:I1536"/>
    <mergeCell ref="F1596:I1596"/>
    <mergeCell ref="F1597:I1597"/>
    <mergeCell ref="F1598:I1598"/>
    <mergeCell ref="G1582:I1582"/>
    <mergeCell ref="G1583:I1583"/>
    <mergeCell ref="G1584:I1584"/>
    <mergeCell ref="G1585:I1585"/>
    <mergeCell ref="G1580:I1580"/>
    <mergeCell ref="G1581:I1581"/>
    <mergeCell ref="G1570:I1570"/>
    <mergeCell ref="G1571:I1571"/>
    <mergeCell ref="G1572:I1572"/>
    <mergeCell ref="G1573:I1573"/>
    <mergeCell ref="AA1562:AA1563"/>
    <mergeCell ref="N1563:N1574"/>
    <mergeCell ref="O1563:O1574"/>
    <mergeCell ref="F1565:L1565"/>
    <mergeCell ref="F1566:I1566"/>
    <mergeCell ref="F1562:L1562"/>
    <mergeCell ref="Q1562:Q1563"/>
    <mergeCell ref="S1562:S1563"/>
    <mergeCell ref="U1562:U1563"/>
    <mergeCell ref="W1562:W1563"/>
    <mergeCell ref="Y1562:Y1563"/>
    <mergeCell ref="G1586:I1586"/>
    <mergeCell ref="G1587:I1587"/>
    <mergeCell ref="G1588:I1588"/>
    <mergeCell ref="G1589:I1589"/>
    <mergeCell ref="G1590:I1590"/>
    <mergeCell ref="G1574:I1574"/>
    <mergeCell ref="G1575:I1575"/>
    <mergeCell ref="G1576:I1576"/>
    <mergeCell ref="F1612:I1612"/>
    <mergeCell ref="F1614:L1614"/>
    <mergeCell ref="Q1614:Q1615"/>
    <mergeCell ref="S1614:S1615"/>
    <mergeCell ref="U1614:U1615"/>
    <mergeCell ref="AA1600:AA1601"/>
    <mergeCell ref="N1601:N1610"/>
    <mergeCell ref="O1601:O1610"/>
    <mergeCell ref="F1603:L1603"/>
    <mergeCell ref="F1604:I1604"/>
    <mergeCell ref="F1600:L1600"/>
    <mergeCell ref="Q1600:Q1601"/>
    <mergeCell ref="S1600:S1601"/>
    <mergeCell ref="U1600:U1601"/>
    <mergeCell ref="W1600:W1601"/>
    <mergeCell ref="Y1600:Y1601"/>
    <mergeCell ref="G1605:I1605"/>
    <mergeCell ref="G1606:I1606"/>
    <mergeCell ref="G1607:I1607"/>
    <mergeCell ref="G1608:I1608"/>
    <mergeCell ref="F1642:I1642"/>
    <mergeCell ref="F1643:I1643"/>
    <mergeCell ref="AA1629:AA1630"/>
    <mergeCell ref="N1630:N1636"/>
    <mergeCell ref="O1630:O1636"/>
    <mergeCell ref="F1632:L1632"/>
    <mergeCell ref="F1633:I1633"/>
    <mergeCell ref="F1629:L1629"/>
    <mergeCell ref="Q1629:Q1630"/>
    <mergeCell ref="S1629:S1630"/>
    <mergeCell ref="U1629:U1630"/>
    <mergeCell ref="W1629:W1630"/>
    <mergeCell ref="Y1629:Y1630"/>
    <mergeCell ref="W1614:W1615"/>
    <mergeCell ref="Y1614:Y1615"/>
    <mergeCell ref="AA1614:AA1615"/>
    <mergeCell ref="N1615:N1627"/>
    <mergeCell ref="O1615:O1627"/>
    <mergeCell ref="F1617:L1617"/>
    <mergeCell ref="F1618:I1618"/>
    <mergeCell ref="F1627:I1627"/>
    <mergeCell ref="G1619:I1619"/>
    <mergeCell ref="G1620:I1620"/>
    <mergeCell ref="G1621:I1621"/>
    <mergeCell ref="G1622:I1622"/>
    <mergeCell ref="G1623:I1623"/>
    <mergeCell ref="G1634:I1634"/>
    <mergeCell ref="G1635:I1635"/>
    <mergeCell ref="G1636:I1636"/>
    <mergeCell ref="F1656:I1656"/>
    <mergeCell ref="F1657:I1657"/>
    <mergeCell ref="F1658:I1658"/>
    <mergeCell ref="F1659:I1659"/>
    <mergeCell ref="F1660:I1660"/>
    <mergeCell ref="F1661:I1661"/>
    <mergeCell ref="F1650:I1650"/>
    <mergeCell ref="F1651:I1651"/>
    <mergeCell ref="F1652:I1652"/>
    <mergeCell ref="F1653:I1653"/>
    <mergeCell ref="F1654:I1654"/>
    <mergeCell ref="F1655:I1655"/>
    <mergeCell ref="F1644:I1644"/>
    <mergeCell ref="F1645:I1645"/>
    <mergeCell ref="F1646:I1646"/>
    <mergeCell ref="F1647:I1647"/>
    <mergeCell ref="F1648:I1648"/>
    <mergeCell ref="F1649:I1649"/>
    <mergeCell ref="F1686:I1686"/>
    <mergeCell ref="F1688:L1688"/>
    <mergeCell ref="Q1688:Q1689"/>
    <mergeCell ref="Y1670:Y1671"/>
    <mergeCell ref="AA1670:AA1671"/>
    <mergeCell ref="N1671:N1682"/>
    <mergeCell ref="O1671:O1682"/>
    <mergeCell ref="F1673:L1673"/>
    <mergeCell ref="F1674:I1674"/>
    <mergeCell ref="F1668:I1668"/>
    <mergeCell ref="F1670:L1670"/>
    <mergeCell ref="Q1670:Q1671"/>
    <mergeCell ref="S1670:S1671"/>
    <mergeCell ref="U1670:U1671"/>
    <mergeCell ref="W1670:W1671"/>
    <mergeCell ref="F1662:I1662"/>
    <mergeCell ref="F1663:I1663"/>
    <mergeCell ref="F1664:I1664"/>
    <mergeCell ref="F1665:I1665"/>
    <mergeCell ref="F1666:I1666"/>
    <mergeCell ref="F1667:I1667"/>
    <mergeCell ref="F1696:I1696"/>
    <mergeCell ref="F1697:I1697"/>
    <mergeCell ref="F1698:I1698"/>
    <mergeCell ref="F1699:I1699"/>
    <mergeCell ref="F1700:I1700"/>
    <mergeCell ref="F1701:I1701"/>
    <mergeCell ref="W1690:W1691"/>
    <mergeCell ref="F1691:L1691"/>
    <mergeCell ref="F1692:I1692"/>
    <mergeCell ref="F1693:I1693"/>
    <mergeCell ref="F1694:I1694"/>
    <mergeCell ref="F1695:I1695"/>
    <mergeCell ref="S1688:S1689"/>
    <mergeCell ref="U1688:U1689"/>
    <mergeCell ref="W1688:W1689"/>
    <mergeCell ref="Y1688:Y1689"/>
    <mergeCell ref="AA1688:AA1689"/>
    <mergeCell ref="N1689:N1695"/>
    <mergeCell ref="O1689:O1695"/>
    <mergeCell ref="Q1690:Q1693"/>
    <mergeCell ref="S1690:S1693"/>
    <mergeCell ref="U1690:U1691"/>
    <mergeCell ref="G1762:I1762"/>
    <mergeCell ref="G1763:I1763"/>
    <mergeCell ref="G1764:I1764"/>
    <mergeCell ref="G1765:I1765"/>
    <mergeCell ref="G1766:I1766"/>
    <mergeCell ref="G1767:I1767"/>
    <mergeCell ref="S1730:S1731"/>
    <mergeCell ref="U1730:U1731"/>
    <mergeCell ref="W1730:W1731"/>
    <mergeCell ref="Y1730:Y1731"/>
    <mergeCell ref="AA1730:AA1731"/>
    <mergeCell ref="N1731:N1740"/>
    <mergeCell ref="O1731:O1740"/>
    <mergeCell ref="F1728:I1728"/>
    <mergeCell ref="F1730:L1730"/>
    <mergeCell ref="Q1730:Q1731"/>
    <mergeCell ref="AA1703:AA1704"/>
    <mergeCell ref="N1704:N1727"/>
    <mergeCell ref="O1704:O1727"/>
    <mergeCell ref="F1706:L1706"/>
    <mergeCell ref="F1707:I1707"/>
    <mergeCell ref="F1703:L1703"/>
    <mergeCell ref="Q1703:Q1704"/>
    <mergeCell ref="S1703:S1704"/>
    <mergeCell ref="U1703:U1704"/>
    <mergeCell ref="W1703:W1704"/>
    <mergeCell ref="Y1703:Y1704"/>
    <mergeCell ref="G1721:I1721"/>
    <mergeCell ref="G1722:I1722"/>
    <mergeCell ref="G1723:I1723"/>
    <mergeCell ref="G1724:I1724"/>
    <mergeCell ref="G1725:I1725"/>
    <mergeCell ref="F1782:L1782"/>
    <mergeCell ref="F1783:I1783"/>
    <mergeCell ref="F1784:I1784"/>
    <mergeCell ref="F1785:I1785"/>
    <mergeCell ref="F1786:I1786"/>
    <mergeCell ref="F1787:I1787"/>
    <mergeCell ref="S1779:S1780"/>
    <mergeCell ref="U1779:U1780"/>
    <mergeCell ref="W1779:W1780"/>
    <mergeCell ref="Y1779:Y1780"/>
    <mergeCell ref="AA1779:AA1780"/>
    <mergeCell ref="N1780:N1800"/>
    <mergeCell ref="O1780:O1800"/>
    <mergeCell ref="F1777:I1777"/>
    <mergeCell ref="F1779:L1779"/>
    <mergeCell ref="Q1779:Q1780"/>
    <mergeCell ref="Y1743:Y1744"/>
    <mergeCell ref="AA1743:AA1744"/>
    <mergeCell ref="N1744:N1776"/>
    <mergeCell ref="O1744:O1776"/>
    <mergeCell ref="F1746:L1746"/>
    <mergeCell ref="F1747:I1747"/>
    <mergeCell ref="F1743:L1743"/>
    <mergeCell ref="Q1743:Q1744"/>
    <mergeCell ref="S1743:S1744"/>
    <mergeCell ref="U1743:U1744"/>
    <mergeCell ref="W1743:W1744"/>
    <mergeCell ref="G1757:I1757"/>
    <mergeCell ref="G1758:I1758"/>
    <mergeCell ref="G1759:I1759"/>
    <mergeCell ref="G1760:I1760"/>
    <mergeCell ref="G1761:I1761"/>
    <mergeCell ref="F1800:I1800"/>
    <mergeCell ref="F1801:I1801"/>
    <mergeCell ref="F1802:I1802"/>
    <mergeCell ref="F1803:I1803"/>
    <mergeCell ref="F1804:I1804"/>
    <mergeCell ref="F1806:L1806"/>
    <mergeCell ref="F1794:I1794"/>
    <mergeCell ref="F1795:I1795"/>
    <mergeCell ref="F1796:I1796"/>
    <mergeCell ref="F1797:I1797"/>
    <mergeCell ref="F1798:I1798"/>
    <mergeCell ref="F1799:I1799"/>
    <mergeCell ref="F1788:I1788"/>
    <mergeCell ref="F1789:I1789"/>
    <mergeCell ref="F1790:I1790"/>
    <mergeCell ref="F1791:I1791"/>
    <mergeCell ref="F1792:I1792"/>
    <mergeCell ref="F1793:I1793"/>
    <mergeCell ref="F1821:I1821"/>
    <mergeCell ref="F1823:L1823"/>
    <mergeCell ref="Q1823:Q1824"/>
    <mergeCell ref="S1823:S1824"/>
    <mergeCell ref="N1807:N1820"/>
    <mergeCell ref="O1807:O1820"/>
    <mergeCell ref="F1809:L1809"/>
    <mergeCell ref="F1810:I1810"/>
    <mergeCell ref="Q1806:Q1807"/>
    <mergeCell ref="S1806:S1807"/>
    <mergeCell ref="U1806:U1807"/>
    <mergeCell ref="W1806:W1807"/>
    <mergeCell ref="Y1806:Y1807"/>
    <mergeCell ref="AA1806:AA1807"/>
    <mergeCell ref="G1811:I1811"/>
    <mergeCell ref="G1812:I1812"/>
    <mergeCell ref="G1813:I1813"/>
    <mergeCell ref="G1814:I1814"/>
    <mergeCell ref="G1815:I1815"/>
    <mergeCell ref="G1816:I1816"/>
    <mergeCell ref="G1817:I1817"/>
    <mergeCell ref="G1818:I1818"/>
    <mergeCell ref="G1819:I1819"/>
    <mergeCell ref="G1820:I1820"/>
    <mergeCell ref="F1835:I1835"/>
    <mergeCell ref="F1836:I1836"/>
    <mergeCell ref="F1837:I1837"/>
    <mergeCell ref="G1852:I1852"/>
    <mergeCell ref="G1853:I1853"/>
    <mergeCell ref="G1854:I1854"/>
    <mergeCell ref="G1855:I1855"/>
    <mergeCell ref="G1856:I1856"/>
    <mergeCell ref="G1857:I1857"/>
    <mergeCell ref="G1858:I1858"/>
    <mergeCell ref="G1859:I1859"/>
    <mergeCell ref="G1860:I1860"/>
    <mergeCell ref="G1861:I1861"/>
    <mergeCell ref="U1823:U1824"/>
    <mergeCell ref="W1823:W1824"/>
    <mergeCell ref="Y1823:Y1824"/>
    <mergeCell ref="AA1823:AA1824"/>
    <mergeCell ref="N1824:N1830"/>
    <mergeCell ref="O1824:O1830"/>
    <mergeCell ref="U1866:U1867"/>
    <mergeCell ref="W1866:W1867"/>
    <mergeCell ref="Y1866:Y1867"/>
    <mergeCell ref="AA1866:AA1867"/>
    <mergeCell ref="N1867:N1882"/>
    <mergeCell ref="O1867:O1882"/>
    <mergeCell ref="F1864:I1864"/>
    <mergeCell ref="F1866:L1866"/>
    <mergeCell ref="Q1866:Q1867"/>
    <mergeCell ref="S1866:S1867"/>
    <mergeCell ref="Y1840:Y1841"/>
    <mergeCell ref="AA1840:AA1841"/>
    <mergeCell ref="N1841:N1847"/>
    <mergeCell ref="O1841:O1847"/>
    <mergeCell ref="F1843:L1843"/>
    <mergeCell ref="F1844:I1844"/>
    <mergeCell ref="F1838:I1838"/>
    <mergeCell ref="F1840:L1840"/>
    <mergeCell ref="Q1840:Q1841"/>
    <mergeCell ref="S1840:S1841"/>
    <mergeCell ref="U1840:U1841"/>
    <mergeCell ref="W1840:W1841"/>
    <mergeCell ref="U1885:U1886"/>
    <mergeCell ref="W1885:W1886"/>
    <mergeCell ref="Y1885:Y1886"/>
    <mergeCell ref="AA1885:AA1886"/>
    <mergeCell ref="N1886:N1892"/>
    <mergeCell ref="O1886:O1892"/>
    <mergeCell ref="F1881:I1881"/>
    <mergeCell ref="F1882:I1882"/>
    <mergeCell ref="F1883:I1883"/>
    <mergeCell ref="F1885:L1885"/>
    <mergeCell ref="Q1885:Q1886"/>
    <mergeCell ref="S1885:S1886"/>
    <mergeCell ref="F1875:I1875"/>
    <mergeCell ref="F1876:I1876"/>
    <mergeCell ref="F1877:I1877"/>
    <mergeCell ref="F1878:I1878"/>
    <mergeCell ref="F1879:I1879"/>
    <mergeCell ref="F1880:I1880"/>
    <mergeCell ref="U1898:U1899"/>
    <mergeCell ref="W1898:W1899"/>
    <mergeCell ref="Y1898:Y1899"/>
    <mergeCell ref="AA1898:AA1899"/>
    <mergeCell ref="N1899:N1905"/>
    <mergeCell ref="O1899:O1905"/>
    <mergeCell ref="F1894:I1894"/>
    <mergeCell ref="F1895:I1895"/>
    <mergeCell ref="F1896:I1896"/>
    <mergeCell ref="F1898:L1898"/>
    <mergeCell ref="Q1898:Q1899"/>
    <mergeCell ref="S1898:S1899"/>
    <mergeCell ref="F1888:L1888"/>
    <mergeCell ref="F1889:I1889"/>
    <mergeCell ref="F1890:I1890"/>
    <mergeCell ref="F1891:I1891"/>
    <mergeCell ref="F1892:I1892"/>
    <mergeCell ref="F1893:I1893"/>
    <mergeCell ref="U1923:U1924"/>
    <mergeCell ref="W1923:W1924"/>
    <mergeCell ref="Y1923:Y1924"/>
    <mergeCell ref="AA1923:AA1924"/>
    <mergeCell ref="N1924:N1930"/>
    <mergeCell ref="O1924:O1930"/>
    <mergeCell ref="F1921:I1921"/>
    <mergeCell ref="F1923:L1923"/>
    <mergeCell ref="Q1923:Q1924"/>
    <mergeCell ref="S1923:S1924"/>
    <mergeCell ref="F1914:L1914"/>
    <mergeCell ref="F1915:I1915"/>
    <mergeCell ref="U1911:U1912"/>
    <mergeCell ref="W1911:W1912"/>
    <mergeCell ref="Y1911:Y1912"/>
    <mergeCell ref="AA1911:AA1912"/>
    <mergeCell ref="N1912:N1918"/>
    <mergeCell ref="O1912:O1918"/>
    <mergeCell ref="F1911:L1911"/>
    <mergeCell ref="Q1911:Q1912"/>
    <mergeCell ref="S1911:S1912"/>
    <mergeCell ref="G1916:I1916"/>
    <mergeCell ref="G1917:I1917"/>
    <mergeCell ref="G1918:I1918"/>
    <mergeCell ref="G1919:I1919"/>
    <mergeCell ref="G1920:I1920"/>
    <mergeCell ref="W1965:W1966"/>
    <mergeCell ref="Y1965:Y1966"/>
    <mergeCell ref="AA1965:AA1966"/>
    <mergeCell ref="F1968:L1968"/>
    <mergeCell ref="F1969:I1969"/>
    <mergeCell ref="F1970:I1970"/>
    <mergeCell ref="F1962:I1962"/>
    <mergeCell ref="F1963:I1963"/>
    <mergeCell ref="F1965:L1965"/>
    <mergeCell ref="Q1965:Q1966"/>
    <mergeCell ref="S1965:S1966"/>
    <mergeCell ref="U1965:U1966"/>
    <mergeCell ref="F1956:I1956"/>
    <mergeCell ref="F1957:I1957"/>
    <mergeCell ref="F1958:I1958"/>
    <mergeCell ref="F1959:I1959"/>
    <mergeCell ref="F1960:I1960"/>
    <mergeCell ref="F1961:I1961"/>
    <mergeCell ref="Y1979:Y1980"/>
    <mergeCell ref="AA1979:AA1980"/>
    <mergeCell ref="N1980:N1986"/>
    <mergeCell ref="O1980:O1986"/>
    <mergeCell ref="F1982:L1982"/>
    <mergeCell ref="F1983:I1983"/>
    <mergeCell ref="F1977:I1977"/>
    <mergeCell ref="F1979:L1979"/>
    <mergeCell ref="Q1979:Q1980"/>
    <mergeCell ref="S1979:S1980"/>
    <mergeCell ref="U1979:U1980"/>
    <mergeCell ref="W1979:W1980"/>
    <mergeCell ref="F1971:I1971"/>
    <mergeCell ref="F1972:I1972"/>
    <mergeCell ref="F1973:I1973"/>
    <mergeCell ref="F1974:I1974"/>
    <mergeCell ref="F1975:I1975"/>
    <mergeCell ref="F1976:I1976"/>
    <mergeCell ref="G1986:I1986"/>
    <mergeCell ref="G1984:I1984"/>
    <mergeCell ref="G1985:I1985"/>
    <mergeCell ref="F2028:L2028"/>
    <mergeCell ref="F2029:I2029"/>
    <mergeCell ref="F2030:I2030"/>
    <mergeCell ref="F2031:I2031"/>
    <mergeCell ref="F2032:I2032"/>
    <mergeCell ref="F2033:I2033"/>
    <mergeCell ref="U2025:U2026"/>
    <mergeCell ref="W2025:W2026"/>
    <mergeCell ref="Y2025:Y2026"/>
    <mergeCell ref="AA2025:AA2026"/>
    <mergeCell ref="N2026:N2032"/>
    <mergeCell ref="O2026:O2032"/>
    <mergeCell ref="F2023:I2023"/>
    <mergeCell ref="F2025:L2025"/>
    <mergeCell ref="Q2025:Q2026"/>
    <mergeCell ref="S2025:S2026"/>
    <mergeCell ref="G1999:I1999"/>
    <mergeCell ref="G2000:I2000"/>
    <mergeCell ref="G2001:I2001"/>
    <mergeCell ref="G2002:I2002"/>
    <mergeCell ref="G2003:I2003"/>
    <mergeCell ref="G2004:I2004"/>
    <mergeCell ref="G2005:I2005"/>
    <mergeCell ref="G2010:I2010"/>
    <mergeCell ref="G2011:I2011"/>
    <mergeCell ref="G2012:I2012"/>
    <mergeCell ref="G2013:I2013"/>
    <mergeCell ref="G2014:I2014"/>
    <mergeCell ref="G2015:I2015"/>
    <mergeCell ref="G2016:I2016"/>
    <mergeCell ref="G2017:I2017"/>
    <mergeCell ref="G2018:I2018"/>
    <mergeCell ref="F2046:I2046"/>
    <mergeCell ref="F2047:I2047"/>
    <mergeCell ref="F2048:I2048"/>
    <mergeCell ref="F2049:I2049"/>
    <mergeCell ref="F2050:I2050"/>
    <mergeCell ref="F2051:I2051"/>
    <mergeCell ref="F2040:I2040"/>
    <mergeCell ref="F2041:I2041"/>
    <mergeCell ref="F2042:I2042"/>
    <mergeCell ref="F2043:I2043"/>
    <mergeCell ref="F2044:I2044"/>
    <mergeCell ref="F2045:I2045"/>
    <mergeCell ref="F2034:I2034"/>
    <mergeCell ref="F2035:I2035"/>
    <mergeCell ref="F2036:I2036"/>
    <mergeCell ref="F2037:I2037"/>
    <mergeCell ref="F2038:I2038"/>
    <mergeCell ref="F2039:I2039"/>
    <mergeCell ref="F2064:I2064"/>
    <mergeCell ref="F2065:I2065"/>
    <mergeCell ref="F2067:L2067"/>
    <mergeCell ref="Q2067:Q2068"/>
    <mergeCell ref="S2067:S2068"/>
    <mergeCell ref="U2067:U2068"/>
    <mergeCell ref="F2058:I2058"/>
    <mergeCell ref="F2059:I2059"/>
    <mergeCell ref="F2060:I2060"/>
    <mergeCell ref="F2061:I2061"/>
    <mergeCell ref="F2062:I2062"/>
    <mergeCell ref="F2063:I2063"/>
    <mergeCell ref="F2052:I2052"/>
    <mergeCell ref="F2053:I2053"/>
    <mergeCell ref="F2054:I2054"/>
    <mergeCell ref="F2055:I2055"/>
    <mergeCell ref="F2056:I2056"/>
    <mergeCell ref="F2057:I2057"/>
    <mergeCell ref="F2081:I2081"/>
    <mergeCell ref="F2082:I2082"/>
    <mergeCell ref="F2085:L2085"/>
    <mergeCell ref="Q2085:Q2086"/>
    <mergeCell ref="S2085:S2086"/>
    <mergeCell ref="U2085:U2086"/>
    <mergeCell ref="F2075:I2075"/>
    <mergeCell ref="F2076:I2076"/>
    <mergeCell ref="F2077:I2077"/>
    <mergeCell ref="F2078:I2078"/>
    <mergeCell ref="F2079:I2079"/>
    <mergeCell ref="F2080:I2080"/>
    <mergeCell ref="W2067:W2068"/>
    <mergeCell ref="Y2067:Y2068"/>
    <mergeCell ref="AA2067:AA2068"/>
    <mergeCell ref="N2068:N2074"/>
    <mergeCell ref="O2068:O2074"/>
    <mergeCell ref="F2070:L2070"/>
    <mergeCell ref="F2071:I2071"/>
    <mergeCell ref="F2072:I2072"/>
    <mergeCell ref="F2073:I2073"/>
    <mergeCell ref="F2074:I2074"/>
    <mergeCell ref="F2097:I2097"/>
    <mergeCell ref="F2098:I2098"/>
    <mergeCell ref="F2099:I2099"/>
    <mergeCell ref="F2100:I2100"/>
    <mergeCell ref="F2101:I2101"/>
    <mergeCell ref="F2102:I2102"/>
    <mergeCell ref="F2091:I2091"/>
    <mergeCell ref="F2092:I2092"/>
    <mergeCell ref="F2093:I2093"/>
    <mergeCell ref="F2094:I2094"/>
    <mergeCell ref="F2095:I2095"/>
    <mergeCell ref="F2096:I2096"/>
    <mergeCell ref="W2085:W2086"/>
    <mergeCell ref="Y2085:Y2086"/>
    <mergeCell ref="AA2085:AA2086"/>
    <mergeCell ref="F2088:L2088"/>
    <mergeCell ref="F2089:I2089"/>
    <mergeCell ref="F2090:I2090"/>
    <mergeCell ref="F2115:I2115"/>
    <mergeCell ref="F2116:I2116"/>
    <mergeCell ref="F2117:I2117"/>
    <mergeCell ref="F2118:I2118"/>
    <mergeCell ref="F2119:I2119"/>
    <mergeCell ref="F2120:I2120"/>
    <mergeCell ref="F2109:I2109"/>
    <mergeCell ref="F2110:I2110"/>
    <mergeCell ref="F2111:I2111"/>
    <mergeCell ref="F2112:I2112"/>
    <mergeCell ref="F2113:I2113"/>
    <mergeCell ref="F2114:I2114"/>
    <mergeCell ref="F2103:I2103"/>
    <mergeCell ref="F2104:I2104"/>
    <mergeCell ref="F2105:I2105"/>
    <mergeCell ref="F2106:I2106"/>
    <mergeCell ref="F2107:I2107"/>
    <mergeCell ref="F2108:I2108"/>
    <mergeCell ref="F2130:L2130"/>
    <mergeCell ref="F2131:I2131"/>
    <mergeCell ref="F2132:I2132"/>
    <mergeCell ref="F2133:I2133"/>
    <mergeCell ref="F2134:I2134"/>
    <mergeCell ref="F2135:I2135"/>
    <mergeCell ref="Q2127:Q2128"/>
    <mergeCell ref="S2127:S2128"/>
    <mergeCell ref="U2127:U2128"/>
    <mergeCell ref="W2127:W2128"/>
    <mergeCell ref="Y2127:Y2128"/>
    <mergeCell ref="AA2127:AA2128"/>
    <mergeCell ref="F2121:I2121"/>
    <mergeCell ref="F2122:I2122"/>
    <mergeCell ref="F2123:I2123"/>
    <mergeCell ref="F2124:I2124"/>
    <mergeCell ref="F2125:I2125"/>
    <mergeCell ref="F2127:L2127"/>
    <mergeCell ref="W2145:W2146"/>
    <mergeCell ref="Y2145:Y2146"/>
    <mergeCell ref="AA2145:AA2146"/>
    <mergeCell ref="F2148:L2148"/>
    <mergeCell ref="F2149:I2149"/>
    <mergeCell ref="F2150:I2150"/>
    <mergeCell ref="F2142:I2142"/>
    <mergeCell ref="F2143:I2143"/>
    <mergeCell ref="F2145:L2145"/>
    <mergeCell ref="Q2145:Q2146"/>
    <mergeCell ref="S2145:S2146"/>
    <mergeCell ref="U2145:U2146"/>
    <mergeCell ref="F2136:I2136"/>
    <mergeCell ref="F2137:I2137"/>
    <mergeCell ref="F2138:I2138"/>
    <mergeCell ref="F2139:I2139"/>
    <mergeCell ref="F2140:I2140"/>
    <mergeCell ref="F2141:I2141"/>
    <mergeCell ref="F2160:I2160"/>
    <mergeCell ref="F2161:I2161"/>
    <mergeCell ref="F2162:I2162"/>
    <mergeCell ref="F2163:I2163"/>
    <mergeCell ref="F2164:I2164"/>
    <mergeCell ref="F2165:I2165"/>
    <mergeCell ref="Y2153:Y2154"/>
    <mergeCell ref="AA2153:AA2154"/>
    <mergeCell ref="F2156:L2156"/>
    <mergeCell ref="F2157:I2157"/>
    <mergeCell ref="F2158:I2158"/>
    <mergeCell ref="F2159:I2159"/>
    <mergeCell ref="F2151:I2151"/>
    <mergeCell ref="F2153:L2153"/>
    <mergeCell ref="Q2153:Q2154"/>
    <mergeCell ref="S2153:S2154"/>
    <mergeCell ref="U2153:U2154"/>
    <mergeCell ref="W2153:W2154"/>
    <mergeCell ref="F2178:I2178"/>
    <mergeCell ref="F2179:I2179"/>
    <mergeCell ref="F2180:I2180"/>
    <mergeCell ref="F2181:I2181"/>
    <mergeCell ref="F2182:I2182"/>
    <mergeCell ref="F2183:I2183"/>
    <mergeCell ref="F2172:I2172"/>
    <mergeCell ref="F2173:I2173"/>
    <mergeCell ref="F2174:I2174"/>
    <mergeCell ref="F2175:I2175"/>
    <mergeCell ref="F2176:I2176"/>
    <mergeCell ref="F2177:I2177"/>
    <mergeCell ref="F2166:I2166"/>
    <mergeCell ref="F2167:I2167"/>
    <mergeCell ref="F2168:I2168"/>
    <mergeCell ref="F2169:I2169"/>
    <mergeCell ref="F2170:I2170"/>
    <mergeCell ref="F2171:I2171"/>
    <mergeCell ref="S2196:S2197"/>
    <mergeCell ref="U2196:U2197"/>
    <mergeCell ref="W2196:W2197"/>
    <mergeCell ref="Y2196:Y2197"/>
    <mergeCell ref="AA2196:AA2197"/>
    <mergeCell ref="F2199:L2199"/>
    <mergeCell ref="F2190:I2190"/>
    <mergeCell ref="F2191:I2191"/>
    <mergeCell ref="F2192:I2192"/>
    <mergeCell ref="F2193:I2193"/>
    <mergeCell ref="F2196:L2196"/>
    <mergeCell ref="Q2196:Q2197"/>
    <mergeCell ref="F2184:I2184"/>
    <mergeCell ref="F2185:I2185"/>
    <mergeCell ref="F2186:I2186"/>
    <mergeCell ref="F2187:I2187"/>
    <mergeCell ref="F2188:I2188"/>
    <mergeCell ref="F2189:I2189"/>
    <mergeCell ref="F2223:I2223"/>
    <mergeCell ref="F2224:I2224"/>
    <mergeCell ref="F2213:I2213"/>
    <mergeCell ref="F2214:I2214"/>
    <mergeCell ref="F2215:I2215"/>
    <mergeCell ref="F2216:I2216"/>
    <mergeCell ref="F2217:I2217"/>
    <mergeCell ref="F2218:I2218"/>
    <mergeCell ref="F2206:I2206"/>
    <mergeCell ref="F2208:L2208"/>
    <mergeCell ref="F2209:I2209"/>
    <mergeCell ref="F2210:I2210"/>
    <mergeCell ref="F2211:I2211"/>
    <mergeCell ref="F2212:I2212"/>
    <mergeCell ref="F2200:I2200"/>
    <mergeCell ref="F2201:I2201"/>
    <mergeCell ref="F2202:I2202"/>
    <mergeCell ref="F2203:I2203"/>
    <mergeCell ref="F2204:I2204"/>
    <mergeCell ref="F2205:I2205"/>
    <mergeCell ref="F2243:I2243"/>
    <mergeCell ref="F2244:I2244"/>
    <mergeCell ref="F2245:I2245"/>
    <mergeCell ref="G1513:I1513"/>
    <mergeCell ref="G1514:I1514"/>
    <mergeCell ref="G1515:I1515"/>
    <mergeCell ref="G1516:I1516"/>
    <mergeCell ref="G1517:I1517"/>
    <mergeCell ref="G1518:I1518"/>
    <mergeCell ref="G1519:I1519"/>
    <mergeCell ref="F2237:I2237"/>
    <mergeCell ref="F2238:I2238"/>
    <mergeCell ref="F2239:I2239"/>
    <mergeCell ref="F2240:I2240"/>
    <mergeCell ref="F2241:I2241"/>
    <mergeCell ref="F2242:I2242"/>
    <mergeCell ref="F2231:I2231"/>
    <mergeCell ref="F2232:I2232"/>
    <mergeCell ref="F2233:I2233"/>
    <mergeCell ref="F2234:I2234"/>
    <mergeCell ref="F2235:I2235"/>
    <mergeCell ref="F2236:I2236"/>
    <mergeCell ref="F2225:I2225"/>
    <mergeCell ref="F2226:I2226"/>
    <mergeCell ref="F2227:I2227"/>
    <mergeCell ref="F2228:I2228"/>
    <mergeCell ref="F2229:I2229"/>
    <mergeCell ref="F2230:I2230"/>
    <mergeCell ref="F2219:I2219"/>
    <mergeCell ref="F2220:I2220"/>
    <mergeCell ref="F2221:I2221"/>
    <mergeCell ref="F2222:I2222"/>
    <mergeCell ref="G1527:I1527"/>
    <mergeCell ref="G1528:I1528"/>
    <mergeCell ref="G1529:I1529"/>
    <mergeCell ref="F1544:L1544"/>
    <mergeCell ref="F1545:I1545"/>
    <mergeCell ref="F1560:I1560"/>
    <mergeCell ref="G1546:I1546"/>
    <mergeCell ref="G1547:I1547"/>
    <mergeCell ref="G1548:I1548"/>
    <mergeCell ref="G1549:I1549"/>
    <mergeCell ref="G1550:I1550"/>
    <mergeCell ref="G1551:I1551"/>
    <mergeCell ref="G1552:I1552"/>
    <mergeCell ref="G1553:I1553"/>
    <mergeCell ref="G1554:I1554"/>
    <mergeCell ref="G1555:I1555"/>
    <mergeCell ref="G1556:I1556"/>
    <mergeCell ref="G192:I192"/>
    <mergeCell ref="G193:I193"/>
    <mergeCell ref="G194:I194"/>
    <mergeCell ref="G195:I195"/>
    <mergeCell ref="G196:I196"/>
    <mergeCell ref="G830:I830"/>
    <mergeCell ref="G797:I797"/>
    <mergeCell ref="G798:I798"/>
    <mergeCell ref="G799:I799"/>
    <mergeCell ref="G800:I800"/>
    <mergeCell ref="G801:I801"/>
    <mergeCell ref="G802:I802"/>
    <mergeCell ref="G803:I803"/>
    <mergeCell ref="G804:I804"/>
    <mergeCell ref="G805:I805"/>
    <mergeCell ref="G806:I806"/>
    <mergeCell ref="G767:I767"/>
    <mergeCell ref="G768:I768"/>
    <mergeCell ref="G769:I769"/>
    <mergeCell ref="G761:I761"/>
    <mergeCell ref="G762:I762"/>
    <mergeCell ref="G763:I763"/>
    <mergeCell ref="G764:I764"/>
    <mergeCell ref="G765:I765"/>
    <mergeCell ref="G823:I823"/>
    <mergeCell ref="G824:I824"/>
    <mergeCell ref="F815:L815"/>
    <mergeCell ref="F816:I816"/>
    <mergeCell ref="G825:I825"/>
    <mergeCell ref="G826:I826"/>
    <mergeCell ref="G827:I827"/>
    <mergeCell ref="G766:I766"/>
    <mergeCell ref="F173:L173"/>
    <mergeCell ref="F174:I174"/>
    <mergeCell ref="F287:I287"/>
    <mergeCell ref="F267:I267"/>
    <mergeCell ref="F268:I268"/>
    <mergeCell ref="G204:I204"/>
    <mergeCell ref="G205:I205"/>
    <mergeCell ref="G206:I206"/>
    <mergeCell ref="G207:I207"/>
    <mergeCell ref="G749:I749"/>
    <mergeCell ref="G750:I750"/>
    <mergeCell ref="G751:I751"/>
    <mergeCell ref="G752:I752"/>
    <mergeCell ref="G753:I753"/>
    <mergeCell ref="G754:I754"/>
    <mergeCell ref="G817:I817"/>
    <mergeCell ref="F271:I271"/>
    <mergeCell ref="F272:I272"/>
    <mergeCell ref="F261:I261"/>
    <mergeCell ref="F262:I262"/>
    <mergeCell ref="F263:I263"/>
    <mergeCell ref="F264:I264"/>
    <mergeCell ref="F216:L216"/>
    <mergeCell ref="F217:I217"/>
    <mergeCell ref="F218:I218"/>
    <mergeCell ref="F219:I219"/>
    <mergeCell ref="F220:I220"/>
    <mergeCell ref="F256:I256"/>
    <mergeCell ref="F257:I257"/>
    <mergeCell ref="F258:I258"/>
    <mergeCell ref="F259:I259"/>
    <mergeCell ref="G191:I191"/>
    <mergeCell ref="G199:I199"/>
    <mergeCell ref="G200:I200"/>
    <mergeCell ref="G201:I201"/>
    <mergeCell ref="G202:I202"/>
    <mergeCell ref="G1609:I1609"/>
    <mergeCell ref="G1610:I1610"/>
    <mergeCell ref="F265:I265"/>
    <mergeCell ref="F266:I266"/>
    <mergeCell ref="G197:I197"/>
    <mergeCell ref="G198:I198"/>
    <mergeCell ref="G295:I295"/>
    <mergeCell ref="G296:I296"/>
    <mergeCell ref="G297:I297"/>
    <mergeCell ref="G298:I298"/>
    <mergeCell ref="G299:I299"/>
    <mergeCell ref="G300:I300"/>
    <mergeCell ref="F227:I227"/>
    <mergeCell ref="F228:I228"/>
    <mergeCell ref="F229:I229"/>
    <mergeCell ref="F230:I230"/>
    <mergeCell ref="F231:I231"/>
    <mergeCell ref="F232:I232"/>
    <mergeCell ref="G291:I291"/>
    <mergeCell ref="F260:I260"/>
    <mergeCell ref="F269:I269"/>
    <mergeCell ref="F270:I270"/>
    <mergeCell ref="G1567:I1567"/>
    <mergeCell ref="G1568:I1568"/>
    <mergeCell ref="G1569:I1569"/>
    <mergeCell ref="G1524:I1524"/>
    <mergeCell ref="G1525:I1525"/>
    <mergeCell ref="G1526:I1526"/>
    <mergeCell ref="G1577:I1577"/>
    <mergeCell ref="G1578:I1578"/>
    <mergeCell ref="G1579:I1579"/>
    <mergeCell ref="G1534:I1534"/>
    <mergeCell ref="G1845:I1845"/>
    <mergeCell ref="G1846:I1846"/>
    <mergeCell ref="G1847:I1847"/>
    <mergeCell ref="G1848:I1848"/>
    <mergeCell ref="G1849:I1849"/>
    <mergeCell ref="G1850:I1850"/>
    <mergeCell ref="G1851:I1851"/>
    <mergeCell ref="F1826:L1826"/>
    <mergeCell ref="F1827:I1827"/>
    <mergeCell ref="F1828:I1828"/>
    <mergeCell ref="F1829:I1829"/>
    <mergeCell ref="F1830:I1830"/>
    <mergeCell ref="F1831:I1831"/>
    <mergeCell ref="G1736:I1736"/>
    <mergeCell ref="G1737:I1737"/>
    <mergeCell ref="G1738:I1738"/>
    <mergeCell ref="G1739:I1739"/>
    <mergeCell ref="G1740:I1740"/>
    <mergeCell ref="G1748:I1748"/>
    <mergeCell ref="G1749:I1749"/>
    <mergeCell ref="G1750:I1750"/>
    <mergeCell ref="G1751:I1751"/>
    <mergeCell ref="G1752:I1752"/>
    <mergeCell ref="G1753:I1753"/>
    <mergeCell ref="G1754:I1754"/>
    <mergeCell ref="G1755:I1755"/>
    <mergeCell ref="G1756:I1756"/>
    <mergeCell ref="F1741:I1741"/>
    <mergeCell ref="G2019:I2019"/>
    <mergeCell ref="F1944:I1944"/>
    <mergeCell ref="F1945:I1945"/>
    <mergeCell ref="F1946:I1946"/>
    <mergeCell ref="F1947:I1947"/>
    <mergeCell ref="F1948:I1948"/>
    <mergeCell ref="F1949:I1949"/>
    <mergeCell ref="F1938:I1938"/>
    <mergeCell ref="F1939:I1939"/>
    <mergeCell ref="F1940:I1940"/>
    <mergeCell ref="G1862:I1862"/>
    <mergeCell ref="G1863:I1863"/>
    <mergeCell ref="F1941:I1941"/>
    <mergeCell ref="F1942:I1942"/>
    <mergeCell ref="F1943:I1943"/>
    <mergeCell ref="F1932:I1932"/>
    <mergeCell ref="G1987:I1987"/>
    <mergeCell ref="G1988:I1988"/>
    <mergeCell ref="F1933:I1933"/>
    <mergeCell ref="F1934:I1934"/>
    <mergeCell ref="F1935:I1935"/>
    <mergeCell ref="F1936:I1936"/>
    <mergeCell ref="F1937:I1937"/>
    <mergeCell ref="F1926:L1926"/>
    <mergeCell ref="F1927:I1927"/>
    <mergeCell ref="F1928:I1928"/>
    <mergeCell ref="F1929:I1929"/>
    <mergeCell ref="F1930:I1930"/>
    <mergeCell ref="F1931:I1931"/>
    <mergeCell ref="F1907:I1907"/>
    <mergeCell ref="F1908:I1908"/>
    <mergeCell ref="F1909:I1909"/>
    <mergeCell ref="G1735:I1735"/>
    <mergeCell ref="G1989:I1989"/>
    <mergeCell ref="G1990:I1990"/>
    <mergeCell ref="G1991:I1991"/>
    <mergeCell ref="G1992:I1992"/>
    <mergeCell ref="G1993:I1993"/>
    <mergeCell ref="G1994:I1994"/>
    <mergeCell ref="G1995:I1995"/>
    <mergeCell ref="G1996:I1996"/>
    <mergeCell ref="G1997:I1997"/>
    <mergeCell ref="G1998:I1998"/>
    <mergeCell ref="F1950:I1950"/>
    <mergeCell ref="F1951:I1951"/>
    <mergeCell ref="F1952:I1952"/>
    <mergeCell ref="F1953:I1953"/>
    <mergeCell ref="F1954:I1954"/>
    <mergeCell ref="F1955:I1955"/>
    <mergeCell ref="F1901:L1901"/>
    <mergeCell ref="F1902:I1902"/>
    <mergeCell ref="F1903:I1903"/>
    <mergeCell ref="F1904:I1904"/>
    <mergeCell ref="F1905:I1905"/>
    <mergeCell ref="F1906:I1906"/>
    <mergeCell ref="F1869:L1869"/>
    <mergeCell ref="F1870:I1870"/>
    <mergeCell ref="F1871:I1871"/>
    <mergeCell ref="F1872:I1872"/>
    <mergeCell ref="F1873:I1873"/>
    <mergeCell ref="F1874:I1874"/>
    <mergeCell ref="F1832:I1832"/>
    <mergeCell ref="F1833:I1833"/>
    <mergeCell ref="F1834:I1834"/>
    <mergeCell ref="G1501:I1501"/>
    <mergeCell ref="G2020:I2020"/>
    <mergeCell ref="G2006:I2006"/>
    <mergeCell ref="G2007:I2007"/>
    <mergeCell ref="G2008:I2008"/>
    <mergeCell ref="G2009:I2009"/>
    <mergeCell ref="G1675:I1675"/>
    <mergeCell ref="G1676:I1676"/>
    <mergeCell ref="G1677:I1677"/>
    <mergeCell ref="G1678:I1678"/>
    <mergeCell ref="G1679:I1679"/>
    <mergeCell ref="G1680:I1680"/>
    <mergeCell ref="G1681:I1681"/>
    <mergeCell ref="G1682:I1682"/>
    <mergeCell ref="G1683:I1683"/>
    <mergeCell ref="G1684:I1684"/>
    <mergeCell ref="G1685:I1685"/>
    <mergeCell ref="G1708:I1708"/>
    <mergeCell ref="G1709:I1709"/>
    <mergeCell ref="G1710:I1710"/>
    <mergeCell ref="G1711:I1711"/>
    <mergeCell ref="G1712:I1712"/>
    <mergeCell ref="G1713:I1713"/>
    <mergeCell ref="G1714:I1714"/>
    <mergeCell ref="G1715:I1715"/>
    <mergeCell ref="G1716:I1716"/>
    <mergeCell ref="G1717:I1717"/>
    <mergeCell ref="G1718:I1718"/>
    <mergeCell ref="G1719:I1719"/>
    <mergeCell ref="G1720:I1720"/>
    <mergeCell ref="G1726:I1726"/>
    <mergeCell ref="G1727:I1727"/>
    <mergeCell ref="G877:I877"/>
    <mergeCell ref="F1733:L1733"/>
    <mergeCell ref="F1734:I1734"/>
    <mergeCell ref="G1768:I1768"/>
    <mergeCell ref="G1769:I1769"/>
    <mergeCell ref="G1770:I1770"/>
    <mergeCell ref="G1771:I1771"/>
    <mergeCell ref="G1772:I1772"/>
    <mergeCell ref="G1773:I1773"/>
    <mergeCell ref="G1774:I1774"/>
    <mergeCell ref="G1775:I1775"/>
    <mergeCell ref="G1776:I1776"/>
    <mergeCell ref="G1481:I1481"/>
    <mergeCell ref="G1482:I1482"/>
    <mergeCell ref="G1483:I1483"/>
    <mergeCell ref="G1484:I1484"/>
    <mergeCell ref="G1485:I1485"/>
    <mergeCell ref="G1486:I1486"/>
    <mergeCell ref="G1487:I1487"/>
    <mergeCell ref="G1488:I1488"/>
    <mergeCell ref="G1489:I1489"/>
    <mergeCell ref="G1490:I1490"/>
    <mergeCell ref="G1491:I1491"/>
    <mergeCell ref="G1492:I1492"/>
    <mergeCell ref="G1493:I1493"/>
    <mergeCell ref="G1494:I1494"/>
    <mergeCell ref="G1495:I1495"/>
    <mergeCell ref="G1496:I1496"/>
    <mergeCell ref="G1497:I1497"/>
    <mergeCell ref="G1498:I1498"/>
    <mergeCell ref="G1499:I1499"/>
    <mergeCell ref="G1500:I1500"/>
    <mergeCell ref="G888:I888"/>
    <mergeCell ref="G889:I889"/>
    <mergeCell ref="G890:I890"/>
    <mergeCell ref="G891:I891"/>
    <mergeCell ref="G892:I892"/>
    <mergeCell ref="G893:I893"/>
    <mergeCell ref="G894:I894"/>
    <mergeCell ref="G895:I895"/>
    <mergeCell ref="G896:I896"/>
    <mergeCell ref="G897:I897"/>
    <mergeCell ref="G898:I898"/>
    <mergeCell ref="G899:I899"/>
    <mergeCell ref="G1591:I1591"/>
    <mergeCell ref="G1592:I1592"/>
    <mergeCell ref="G248:I248"/>
    <mergeCell ref="G249:I249"/>
    <mergeCell ref="G250:I250"/>
    <mergeCell ref="G251:I251"/>
    <mergeCell ref="G252:I252"/>
    <mergeCell ref="G253:I253"/>
    <mergeCell ref="G254:I254"/>
    <mergeCell ref="G911:I911"/>
    <mergeCell ref="G912:I912"/>
    <mergeCell ref="G913:I913"/>
    <mergeCell ref="G914:I914"/>
    <mergeCell ref="G915:I915"/>
    <mergeCell ref="G916:I916"/>
    <mergeCell ref="G917:I917"/>
    <mergeCell ref="G918:I918"/>
    <mergeCell ref="G919:I919"/>
    <mergeCell ref="G920:I920"/>
    <mergeCell ref="G876:I876"/>
  </mergeCell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META FÍSICA e FINANCEIRA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Luan Kendji Yamauie</dc:creator>
  <cp:lastModifiedBy>Marcos Stefano Zastavny do Couto</cp:lastModifiedBy>
  <dcterms:created xsi:type="dcterms:W3CDTF">2019-07-11T16:59:38Z</dcterms:created>
  <dcterms:modified xsi:type="dcterms:W3CDTF">2019-08-14T12:39:31Z</dcterms:modified>
</cp:coreProperties>
</file>